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213" documentId="13_ncr:1_{DDEE5699-0062-429D-88F1-F2AEDEE3EC51}" xr6:coauthVersionLast="47" xr6:coauthVersionMax="47" xr10:uidLastSave="{DC8EF7D7-FE91-854E-A189-AF5B0CDDD5EB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M30" i="1" a="1"/>
  <c r="M30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L30" i="1" a="1"/>
  <c r="L30" i="1"/>
  <c r="N30" i="1"/>
  <c r="K3" i="1"/>
  <c r="M31" i="1" a="1"/>
  <c r="M31" i="1"/>
  <c r="L31" i="1" a="1"/>
  <c r="L31" i="1"/>
  <c r="N31" i="1"/>
  <c r="K4" i="1"/>
  <c r="K5" i="1"/>
  <c r="M32" i="1" a="1"/>
  <c r="M32" i="1"/>
  <c r="L32" i="1" a="1"/>
  <c r="L32" i="1"/>
  <c r="N32" i="1"/>
  <c r="O32" i="1" a="1"/>
  <c r="O32" i="1"/>
  <c r="M29" i="1" a="1"/>
  <c r="M29" i="1"/>
  <c r="L29" i="1" a="1"/>
  <c r="L29" i="1"/>
  <c r="N29" i="1"/>
  <c r="O31" i="1" a="1"/>
  <c r="O31" i="1"/>
  <c r="P32" i="1"/>
  <c r="M33" i="1" a="1"/>
  <c r="M33" i="1"/>
  <c r="L33" i="1" a="1"/>
  <c r="L33" i="1"/>
  <c r="N33" i="1"/>
  <c r="O33" i="1" a="1"/>
  <c r="O33" i="1"/>
  <c r="P33" i="1"/>
  <c r="M34" i="1" a="1"/>
  <c r="M34" i="1"/>
  <c r="L34" i="1" a="1"/>
  <c r="L34" i="1"/>
  <c r="N34" i="1"/>
  <c r="O34" i="1" a="1"/>
  <c r="O34" i="1"/>
  <c r="P34" i="1"/>
  <c r="M35" i="1" a="1"/>
  <c r="M35" i="1"/>
  <c r="L35" i="1" a="1"/>
  <c r="L35" i="1"/>
  <c r="N35" i="1"/>
  <c r="O35" i="1" a="1"/>
  <c r="O35" i="1"/>
  <c r="P35" i="1"/>
  <c r="M36" i="1" a="1"/>
  <c r="M36" i="1"/>
  <c r="L36" i="1" a="1"/>
  <c r="L36" i="1"/>
  <c r="N36" i="1"/>
  <c r="O36" i="1" a="1"/>
  <c r="O36" i="1"/>
  <c r="P36" i="1"/>
  <c r="M37" i="1" a="1"/>
  <c r="M37" i="1"/>
  <c r="L37" i="1" a="1"/>
  <c r="L37" i="1"/>
  <c r="N37" i="1"/>
  <c r="O37" i="1" a="1"/>
  <c r="O37" i="1"/>
  <c r="P37" i="1"/>
  <c r="M38" i="1" a="1"/>
  <c r="M38" i="1"/>
  <c r="L38" i="1" a="1"/>
  <c r="L38" i="1"/>
  <c r="N38" i="1"/>
  <c r="O38" i="1" a="1"/>
  <c r="O38" i="1"/>
  <c r="P38" i="1"/>
  <c r="M39" i="1" a="1"/>
  <c r="M39" i="1"/>
  <c r="L39" i="1" a="1"/>
  <c r="L39" i="1"/>
  <c r="N39" i="1"/>
  <c r="O39" i="1" a="1"/>
  <c r="O39" i="1"/>
  <c r="P39" i="1"/>
  <c r="M40" i="1" a="1"/>
  <c r="M40" i="1"/>
  <c r="L40" i="1" a="1"/>
  <c r="L40" i="1"/>
  <c r="N40" i="1"/>
  <c r="O40" i="1" a="1"/>
  <c r="O40" i="1"/>
  <c r="P40" i="1"/>
  <c r="M41" i="1" a="1"/>
  <c r="M41" i="1"/>
  <c r="L41" i="1" a="1"/>
  <c r="L41" i="1"/>
  <c r="N41" i="1"/>
  <c r="O41" i="1" a="1"/>
  <c r="O41" i="1"/>
  <c r="P41" i="1"/>
  <c r="M42" i="1" a="1"/>
  <c r="M42" i="1"/>
  <c r="L42" i="1" a="1"/>
  <c r="L42" i="1"/>
  <c r="N42" i="1"/>
  <c r="O42" i="1" a="1"/>
  <c r="O42" i="1"/>
  <c r="P42" i="1"/>
  <c r="M43" i="1" a="1"/>
  <c r="M43" i="1"/>
  <c r="L43" i="1" a="1"/>
  <c r="L43" i="1"/>
  <c r="N43" i="1"/>
  <c r="O43" i="1" a="1"/>
  <c r="O43" i="1"/>
  <c r="P43" i="1"/>
  <c r="M44" i="1" a="1"/>
  <c r="M44" i="1"/>
  <c r="L44" i="1" a="1"/>
  <c r="L44" i="1"/>
  <c r="N44" i="1"/>
  <c r="O44" i="1" a="1"/>
  <c r="O44" i="1"/>
  <c r="P44" i="1"/>
  <c r="M45" i="1" a="1"/>
  <c r="M45" i="1"/>
  <c r="L45" i="1" a="1"/>
  <c r="L45" i="1"/>
  <c r="N45" i="1"/>
  <c r="O45" i="1" a="1"/>
  <c r="O45" i="1"/>
  <c r="P45" i="1"/>
  <c r="M46" i="1" a="1"/>
  <c r="M46" i="1"/>
  <c r="L46" i="1" a="1"/>
  <c r="L46" i="1"/>
  <c r="N46" i="1"/>
  <c r="O46" i="1" a="1"/>
  <c r="O46" i="1"/>
  <c r="P46" i="1"/>
  <c r="M47" i="1" a="1"/>
  <c r="M47" i="1"/>
  <c r="L47" i="1" a="1"/>
  <c r="L47" i="1"/>
  <c r="N47" i="1"/>
  <c r="O47" i="1" a="1"/>
  <c r="O47" i="1"/>
  <c r="P47" i="1"/>
  <c r="M48" i="1" a="1"/>
  <c r="M48" i="1"/>
  <c r="L48" i="1" a="1"/>
  <c r="L48" i="1"/>
  <c r="N48" i="1"/>
  <c r="O48" i="1" a="1"/>
  <c r="O48" i="1"/>
  <c r="P48" i="1"/>
  <c r="M49" i="1" a="1"/>
  <c r="M49" i="1"/>
  <c r="L49" i="1" a="1"/>
  <c r="L49" i="1"/>
  <c r="N49" i="1"/>
  <c r="O49" i="1" a="1"/>
  <c r="O49" i="1"/>
  <c r="P49" i="1"/>
  <c r="M50" i="1" a="1"/>
  <c r="M50" i="1"/>
  <c r="L50" i="1" a="1"/>
  <c r="L50" i="1"/>
  <c r="N50" i="1"/>
  <c r="O50" i="1" a="1"/>
  <c r="O50" i="1"/>
  <c r="P50" i="1"/>
  <c r="M51" i="1" a="1"/>
  <c r="M51" i="1"/>
  <c r="L51" i="1" a="1"/>
  <c r="L51" i="1"/>
  <c r="N51" i="1"/>
  <c r="O51" i="1" a="1"/>
  <c r="O51" i="1"/>
  <c r="P51" i="1"/>
  <c r="M52" i="1" a="1"/>
  <c r="M52" i="1"/>
  <c r="L52" i="1" a="1"/>
  <c r="L52" i="1"/>
  <c r="N52" i="1"/>
  <c r="O52" i="1" a="1"/>
  <c r="O52" i="1"/>
  <c r="P52" i="1"/>
  <c r="M53" i="1" a="1"/>
  <c r="M53" i="1"/>
  <c r="L53" i="1" a="1"/>
  <c r="L53" i="1"/>
  <c r="N53" i="1"/>
  <c r="O53" i="1" a="1"/>
  <c r="O53" i="1"/>
  <c r="P53" i="1"/>
  <c r="M54" i="1" a="1"/>
  <c r="M54" i="1"/>
  <c r="L54" i="1" a="1"/>
  <c r="L54" i="1"/>
  <c r="N54" i="1"/>
  <c r="O54" i="1" a="1"/>
  <c r="O54" i="1"/>
  <c r="P54" i="1"/>
  <c r="M55" i="1" a="1"/>
  <c r="M55" i="1"/>
  <c r="L55" i="1" a="1"/>
  <c r="L55" i="1"/>
  <c r="N55" i="1"/>
  <c r="O55" i="1" a="1"/>
  <c r="O55" i="1"/>
  <c r="P55" i="1"/>
  <c r="M56" i="1" a="1"/>
  <c r="M56" i="1"/>
  <c r="L56" i="1" a="1"/>
  <c r="L56" i="1"/>
  <c r="N56" i="1"/>
  <c r="O56" i="1" a="1"/>
  <c r="O56" i="1"/>
  <c r="P56" i="1"/>
  <c r="M57" i="1" a="1"/>
  <c r="M57" i="1"/>
  <c r="L57" i="1" a="1"/>
  <c r="L57" i="1"/>
  <c r="N57" i="1"/>
  <c r="O57" i="1" a="1"/>
  <c r="O57" i="1"/>
  <c r="P57" i="1"/>
  <c r="M58" i="1" a="1"/>
  <c r="M58" i="1"/>
  <c r="L58" i="1" a="1"/>
  <c r="L58" i="1"/>
  <c r="N58" i="1"/>
  <c r="O58" i="1" a="1"/>
  <c r="O58" i="1"/>
  <c r="P58" i="1"/>
  <c r="M59" i="1" a="1"/>
  <c r="M59" i="1"/>
  <c r="L59" i="1" a="1"/>
  <c r="L59" i="1"/>
  <c r="N59" i="1"/>
  <c r="O59" i="1" a="1"/>
  <c r="O59" i="1"/>
  <c r="P59" i="1"/>
  <c r="M60" i="1" a="1"/>
  <c r="M60" i="1"/>
  <c r="L60" i="1" a="1"/>
  <c r="L60" i="1"/>
  <c r="N60" i="1"/>
  <c r="O60" i="1" a="1"/>
  <c r="O60" i="1"/>
  <c r="P60" i="1"/>
  <c r="M61" i="1" a="1"/>
  <c r="M61" i="1"/>
  <c r="L61" i="1" a="1"/>
  <c r="L61" i="1"/>
  <c r="N61" i="1"/>
  <c r="O61" i="1" a="1"/>
  <c r="O61" i="1"/>
  <c r="P61" i="1"/>
  <c r="M62" i="1" a="1"/>
  <c r="M62" i="1"/>
  <c r="L62" i="1" a="1"/>
  <c r="L62" i="1"/>
  <c r="N62" i="1"/>
  <c r="O62" i="1" a="1"/>
  <c r="O62" i="1"/>
  <c r="P62" i="1"/>
  <c r="M63" i="1" a="1"/>
  <c r="M63" i="1"/>
  <c r="L63" i="1" a="1"/>
  <c r="L63" i="1"/>
  <c r="N63" i="1"/>
  <c r="O63" i="1" a="1"/>
  <c r="O63" i="1"/>
  <c r="P63" i="1"/>
  <c r="M64" i="1" a="1"/>
  <c r="M64" i="1"/>
  <c r="L64" i="1" a="1"/>
  <c r="L64" i="1"/>
  <c r="N64" i="1"/>
  <c r="O64" i="1" a="1"/>
  <c r="O64" i="1"/>
  <c r="P64" i="1"/>
  <c r="M65" i="1" a="1"/>
  <c r="M65" i="1"/>
  <c r="L65" i="1" a="1"/>
  <c r="L65" i="1"/>
  <c r="N65" i="1"/>
  <c r="O65" i="1" a="1"/>
  <c r="O65" i="1"/>
  <c r="P65" i="1"/>
  <c r="M66" i="1" a="1"/>
  <c r="M66" i="1"/>
  <c r="L66" i="1" a="1"/>
  <c r="L66" i="1"/>
  <c r="N66" i="1"/>
  <c r="O66" i="1" a="1"/>
  <c r="O66" i="1"/>
  <c r="P66" i="1"/>
  <c r="M67" i="1" a="1"/>
  <c r="M67" i="1"/>
  <c r="L67" i="1" a="1"/>
  <c r="L67" i="1"/>
  <c r="N67" i="1"/>
  <c r="O67" i="1" a="1"/>
  <c r="O67" i="1"/>
  <c r="P67" i="1"/>
  <c r="M68" i="1" a="1"/>
  <c r="M68" i="1"/>
  <c r="L68" i="1" a="1"/>
  <c r="L68" i="1"/>
  <c r="N68" i="1"/>
  <c r="O68" i="1" a="1"/>
  <c r="O68" i="1"/>
  <c r="P68" i="1"/>
  <c r="M69" i="1" a="1"/>
  <c r="M69" i="1"/>
  <c r="L69" i="1" a="1"/>
  <c r="L69" i="1"/>
  <c r="N69" i="1"/>
  <c r="O69" i="1" a="1"/>
  <c r="O69" i="1"/>
  <c r="P69" i="1"/>
  <c r="M70" i="1" a="1"/>
  <c r="M70" i="1"/>
  <c r="L70" i="1" a="1"/>
  <c r="L70" i="1"/>
  <c r="N70" i="1"/>
  <c r="O70" i="1" a="1"/>
  <c r="O70" i="1"/>
  <c r="P70" i="1"/>
  <c r="M71" i="1" a="1"/>
  <c r="M71" i="1"/>
  <c r="L71" i="1" a="1"/>
  <c r="L71" i="1"/>
  <c r="N71" i="1"/>
  <c r="O71" i="1" a="1"/>
  <c r="O71" i="1"/>
  <c r="P71" i="1"/>
  <c r="M72" i="1" a="1"/>
  <c r="M72" i="1"/>
  <c r="L72" i="1" a="1"/>
  <c r="L72" i="1"/>
  <c r="N72" i="1"/>
  <c r="O72" i="1" a="1"/>
  <c r="O72" i="1"/>
  <c r="P72" i="1"/>
  <c r="M73" i="1" a="1"/>
  <c r="M73" i="1"/>
  <c r="L73" i="1" a="1"/>
  <c r="L73" i="1"/>
  <c r="N73" i="1"/>
  <c r="O73" i="1" a="1"/>
  <c r="O73" i="1"/>
  <c r="P73" i="1"/>
  <c r="M74" i="1" a="1"/>
  <c r="M74" i="1"/>
  <c r="L74" i="1" a="1"/>
  <c r="L74" i="1"/>
  <c r="N74" i="1"/>
  <c r="O74" i="1" a="1"/>
  <c r="O74" i="1"/>
  <c r="P74" i="1"/>
  <c r="M75" i="1" a="1"/>
  <c r="M75" i="1"/>
  <c r="L75" i="1" a="1"/>
  <c r="L75" i="1"/>
  <c r="N75" i="1"/>
  <c r="O75" i="1" a="1"/>
  <c r="O75" i="1"/>
  <c r="P75" i="1"/>
  <c r="M76" i="1" a="1"/>
  <c r="M76" i="1"/>
  <c r="L76" i="1" a="1"/>
  <c r="L76" i="1"/>
  <c r="N76" i="1"/>
  <c r="O76" i="1" a="1"/>
  <c r="O76" i="1"/>
  <c r="P76" i="1"/>
  <c r="M77" i="1" a="1"/>
  <c r="M77" i="1"/>
  <c r="L77" i="1" a="1"/>
  <c r="L77" i="1"/>
  <c r="N77" i="1"/>
  <c r="O77" i="1" a="1"/>
  <c r="O77" i="1"/>
  <c r="P77" i="1"/>
  <c r="M78" i="1" a="1"/>
  <c r="M78" i="1"/>
  <c r="L78" i="1" a="1"/>
  <c r="L78" i="1"/>
  <c r="N78" i="1"/>
  <c r="O78" i="1" a="1"/>
  <c r="O78" i="1"/>
  <c r="P78" i="1"/>
  <c r="M79" i="1" a="1"/>
  <c r="M79" i="1"/>
  <c r="L79" i="1" a="1"/>
  <c r="L79" i="1"/>
  <c r="N79" i="1"/>
  <c r="O79" i="1" a="1"/>
  <c r="O79" i="1"/>
  <c r="P79" i="1"/>
  <c r="M80" i="1" a="1"/>
  <c r="M80" i="1"/>
  <c r="L80" i="1" a="1"/>
  <c r="L80" i="1"/>
  <c r="N80" i="1"/>
  <c r="O80" i="1" a="1"/>
  <c r="O80" i="1"/>
  <c r="P80" i="1"/>
  <c r="M81" i="1" a="1"/>
  <c r="M81" i="1"/>
  <c r="L81" i="1" a="1"/>
  <c r="L81" i="1"/>
  <c r="N81" i="1"/>
  <c r="O81" i="1" a="1"/>
  <c r="O81" i="1"/>
  <c r="P81" i="1"/>
  <c r="M82" i="1" a="1"/>
  <c r="M82" i="1"/>
  <c r="L82" i="1" a="1"/>
  <c r="L82" i="1"/>
  <c r="N82" i="1"/>
  <c r="O82" i="1" a="1"/>
  <c r="O82" i="1"/>
  <c r="P82" i="1"/>
  <c r="M83" i="1" a="1"/>
  <c r="M83" i="1"/>
  <c r="L83" i="1" a="1"/>
  <c r="L83" i="1"/>
  <c r="N83" i="1"/>
  <c r="O83" i="1" a="1"/>
  <c r="O83" i="1"/>
  <c r="P83" i="1"/>
  <c r="M84" i="1" a="1"/>
  <c r="M84" i="1"/>
  <c r="L84" i="1" a="1"/>
  <c r="L84" i="1"/>
  <c r="N84" i="1"/>
  <c r="O84" i="1" a="1"/>
  <c r="O84" i="1"/>
  <c r="P84" i="1"/>
  <c r="M85" i="1" a="1"/>
  <c r="M85" i="1"/>
  <c r="L85" i="1" a="1"/>
  <c r="L85" i="1"/>
  <c r="N85" i="1"/>
  <c r="O85" i="1" a="1"/>
  <c r="O85" i="1"/>
  <c r="P85" i="1"/>
  <c r="M86" i="1" a="1"/>
  <c r="M86" i="1"/>
  <c r="L86" i="1" a="1"/>
  <c r="L86" i="1"/>
  <c r="N86" i="1"/>
  <c r="O86" i="1" a="1"/>
  <c r="O86" i="1"/>
  <c r="P86" i="1"/>
  <c r="M87" i="1" a="1"/>
  <c r="M87" i="1"/>
  <c r="L87" i="1" a="1"/>
  <c r="L87" i="1"/>
  <c r="N87" i="1"/>
  <c r="O87" i="1" a="1"/>
  <c r="O87" i="1"/>
  <c r="P87" i="1"/>
  <c r="M88" i="1" a="1"/>
  <c r="M88" i="1"/>
  <c r="L88" i="1" a="1"/>
  <c r="L88" i="1"/>
  <c r="N88" i="1"/>
  <c r="O88" i="1" a="1"/>
  <c r="O88" i="1"/>
  <c r="P88" i="1"/>
  <c r="M89" i="1" a="1"/>
  <c r="M89" i="1"/>
  <c r="L89" i="1" a="1"/>
  <c r="L89" i="1"/>
  <c r="N89" i="1"/>
  <c r="O89" i="1" a="1"/>
  <c r="O89" i="1"/>
  <c r="P89" i="1"/>
  <c r="M90" i="1" a="1"/>
  <c r="M90" i="1"/>
  <c r="L90" i="1" a="1"/>
  <c r="L90" i="1"/>
  <c r="N90" i="1"/>
  <c r="O90" i="1" a="1"/>
  <c r="O90" i="1"/>
  <c r="P90" i="1"/>
  <c r="M91" i="1" a="1"/>
  <c r="M91" i="1"/>
  <c r="L91" i="1" a="1"/>
  <c r="L91" i="1"/>
  <c r="N91" i="1"/>
  <c r="O91" i="1" a="1"/>
  <c r="O91" i="1"/>
  <c r="P91" i="1"/>
  <c r="M92" i="1" a="1"/>
  <c r="M92" i="1"/>
  <c r="L92" i="1" a="1"/>
  <c r="L92" i="1"/>
  <c r="N92" i="1"/>
  <c r="O92" i="1" a="1"/>
  <c r="O92" i="1"/>
  <c r="P92" i="1"/>
  <c r="M93" i="1" a="1"/>
  <c r="M93" i="1"/>
  <c r="L93" i="1" a="1"/>
  <c r="L93" i="1"/>
  <c r="N93" i="1"/>
  <c r="O93" i="1" a="1"/>
  <c r="O93" i="1"/>
  <c r="P93" i="1"/>
  <c r="M94" i="1" a="1"/>
  <c r="M94" i="1"/>
  <c r="L94" i="1" a="1"/>
  <c r="L94" i="1"/>
  <c r="N94" i="1"/>
  <c r="O94" i="1" a="1"/>
  <c r="O94" i="1"/>
  <c r="P94" i="1"/>
  <c r="M95" i="1" a="1"/>
  <c r="M95" i="1"/>
  <c r="L95" i="1" a="1"/>
  <c r="L95" i="1"/>
  <c r="N95" i="1"/>
  <c r="O95" i="1" a="1"/>
  <c r="O95" i="1"/>
  <c r="P95" i="1"/>
  <c r="M96" i="1" a="1"/>
  <c r="M96" i="1"/>
  <c r="L96" i="1" a="1"/>
  <c r="L96" i="1"/>
  <c r="N96" i="1"/>
  <c r="O96" i="1" a="1"/>
  <c r="O96" i="1"/>
  <c r="P96" i="1"/>
  <c r="M97" i="1" a="1"/>
  <c r="M97" i="1"/>
  <c r="L97" i="1" a="1"/>
  <c r="L97" i="1"/>
  <c r="N97" i="1"/>
  <c r="O97" i="1" a="1"/>
  <c r="O97" i="1"/>
  <c r="P97" i="1"/>
  <c r="M98" i="1" a="1"/>
  <c r="M98" i="1"/>
  <c r="L98" i="1" a="1"/>
  <c r="L98" i="1"/>
  <c r="N98" i="1"/>
  <c r="O98" i="1" a="1"/>
  <c r="O98" i="1"/>
  <c r="P98" i="1"/>
  <c r="M99" i="1" a="1"/>
  <c r="M99" i="1"/>
  <c r="L99" i="1" a="1"/>
  <c r="L99" i="1"/>
  <c r="N99" i="1"/>
  <c r="O99" i="1" a="1"/>
  <c r="O99" i="1"/>
  <c r="P99" i="1"/>
  <c r="M100" i="1" a="1"/>
  <c r="M100" i="1"/>
  <c r="L100" i="1" a="1"/>
  <c r="L100" i="1"/>
  <c r="N100" i="1"/>
  <c r="O100" i="1" a="1"/>
  <c r="O100" i="1"/>
  <c r="P100" i="1"/>
  <c r="M101" i="1" a="1"/>
  <c r="M101" i="1"/>
  <c r="L101" i="1" a="1"/>
  <c r="L101" i="1"/>
  <c r="N101" i="1"/>
  <c r="O101" i="1" a="1"/>
  <c r="O101" i="1"/>
  <c r="P101" i="1"/>
  <c r="M102" i="1" a="1"/>
  <c r="M102" i="1"/>
  <c r="L102" i="1" a="1"/>
  <c r="L102" i="1"/>
  <c r="N102" i="1"/>
  <c r="O102" i="1" a="1"/>
  <c r="O102" i="1"/>
  <c r="P102" i="1"/>
  <c r="M103" i="1" a="1"/>
  <c r="M103" i="1"/>
  <c r="L103" i="1" a="1"/>
  <c r="L103" i="1"/>
  <c r="N103" i="1"/>
  <c r="O103" i="1" a="1"/>
  <c r="O103" i="1"/>
  <c r="P103" i="1"/>
  <c r="M104" i="1" a="1"/>
  <c r="M104" i="1"/>
  <c r="L104" i="1" a="1"/>
  <c r="L104" i="1"/>
  <c r="N104" i="1"/>
  <c r="O104" i="1" a="1"/>
  <c r="O104" i="1"/>
  <c r="P104" i="1"/>
  <c r="M105" i="1" a="1"/>
  <c r="M105" i="1"/>
  <c r="L105" i="1" a="1"/>
  <c r="L105" i="1"/>
  <c r="N105" i="1"/>
  <c r="O105" i="1" a="1"/>
  <c r="O105" i="1"/>
  <c r="P105" i="1"/>
  <c r="M106" i="1" a="1"/>
  <c r="M106" i="1"/>
  <c r="L106" i="1" a="1"/>
  <c r="L106" i="1"/>
  <c r="N106" i="1"/>
  <c r="O106" i="1" a="1"/>
  <c r="O106" i="1"/>
  <c r="P106" i="1"/>
  <c r="M107" i="1" a="1"/>
  <c r="M107" i="1"/>
  <c r="L107" i="1" a="1"/>
  <c r="L107" i="1"/>
  <c r="N107" i="1"/>
  <c r="O107" i="1" a="1"/>
  <c r="O107" i="1"/>
  <c r="P107" i="1"/>
  <c r="M108" i="1" a="1"/>
  <c r="M108" i="1"/>
  <c r="L108" i="1" a="1"/>
  <c r="L108" i="1"/>
  <c r="N108" i="1"/>
  <c r="O108" i="1" a="1"/>
  <c r="O108" i="1"/>
  <c r="P108" i="1"/>
  <c r="M109" i="1" a="1"/>
  <c r="M109" i="1"/>
  <c r="L109" i="1" a="1"/>
  <c r="L109" i="1"/>
  <c r="N109" i="1"/>
  <c r="O109" i="1" a="1"/>
  <c r="O109" i="1"/>
  <c r="P109" i="1"/>
  <c r="M110" i="1" a="1"/>
  <c r="M110" i="1"/>
  <c r="L110" i="1" a="1"/>
  <c r="L110" i="1"/>
  <c r="N110" i="1"/>
  <c r="O110" i="1" a="1"/>
  <c r="O110" i="1"/>
  <c r="P110" i="1"/>
  <c r="M111" i="1" a="1"/>
  <c r="M111" i="1"/>
  <c r="L111" i="1" a="1"/>
  <c r="L111" i="1"/>
  <c r="N111" i="1"/>
  <c r="O111" i="1" a="1"/>
  <c r="O111" i="1"/>
  <c r="P111" i="1"/>
  <c r="M112" i="1" a="1"/>
  <c r="M112" i="1"/>
  <c r="L112" i="1" a="1"/>
  <c r="L112" i="1"/>
  <c r="N112" i="1"/>
  <c r="O112" i="1" a="1"/>
  <c r="O112" i="1"/>
  <c r="P112" i="1"/>
  <c r="M113" i="1" a="1"/>
  <c r="M113" i="1"/>
  <c r="L113" i="1" a="1"/>
  <c r="L113" i="1"/>
  <c r="N113" i="1"/>
  <c r="O113" i="1" a="1"/>
  <c r="O113" i="1"/>
  <c r="P113" i="1"/>
  <c r="M114" i="1" a="1"/>
  <c r="M114" i="1"/>
  <c r="L114" i="1" a="1"/>
  <c r="L114" i="1"/>
  <c r="N114" i="1"/>
  <c r="O114" i="1" a="1"/>
  <c r="O114" i="1"/>
  <c r="P114" i="1"/>
  <c r="M115" i="1" a="1"/>
  <c r="M115" i="1"/>
  <c r="L115" i="1" a="1"/>
  <c r="L115" i="1"/>
  <c r="N115" i="1"/>
  <c r="O115" i="1" a="1"/>
  <c r="O115" i="1"/>
  <c r="P115" i="1"/>
  <c r="M116" i="1" a="1"/>
  <c r="M116" i="1"/>
  <c r="L116" i="1" a="1"/>
  <c r="L116" i="1"/>
  <c r="N116" i="1"/>
  <c r="O116" i="1" a="1"/>
  <c r="O116" i="1"/>
  <c r="P116" i="1"/>
  <c r="M117" i="1" a="1"/>
  <c r="M117" i="1"/>
  <c r="L117" i="1" a="1"/>
  <c r="L117" i="1"/>
  <c r="N117" i="1"/>
  <c r="O117" i="1" a="1"/>
  <c r="O117" i="1"/>
  <c r="P117" i="1"/>
  <c r="M118" i="1" a="1"/>
  <c r="M118" i="1"/>
  <c r="L118" i="1" a="1"/>
  <c r="L118" i="1"/>
  <c r="N118" i="1"/>
  <c r="O118" i="1" a="1"/>
  <c r="O118" i="1"/>
  <c r="P118" i="1"/>
  <c r="M119" i="1" a="1"/>
  <c r="M119" i="1"/>
  <c r="L119" i="1" a="1"/>
  <c r="L119" i="1"/>
  <c r="N119" i="1"/>
  <c r="O119" i="1" a="1"/>
  <c r="O119" i="1"/>
  <c r="P119" i="1"/>
  <c r="M120" i="1" a="1"/>
  <c r="M120" i="1"/>
  <c r="L120" i="1" a="1"/>
  <c r="L120" i="1"/>
  <c r="N120" i="1"/>
  <c r="O120" i="1" a="1"/>
  <c r="O120" i="1"/>
  <c r="P120" i="1"/>
  <c r="M121" i="1" a="1"/>
  <c r="M121" i="1"/>
  <c r="L121" i="1" a="1"/>
  <c r="L121" i="1"/>
  <c r="N121" i="1"/>
  <c r="O121" i="1" a="1"/>
  <c r="O121" i="1"/>
  <c r="P121" i="1"/>
  <c r="M122" i="1" a="1"/>
  <c r="M122" i="1"/>
  <c r="L122" i="1" a="1"/>
  <c r="L122" i="1"/>
  <c r="N122" i="1"/>
  <c r="O122" i="1" a="1"/>
  <c r="O122" i="1"/>
  <c r="P122" i="1"/>
  <c r="M123" i="1" a="1"/>
  <c r="M123" i="1"/>
  <c r="L123" i="1" a="1"/>
  <c r="L123" i="1"/>
  <c r="N123" i="1"/>
  <c r="O123" i="1" a="1"/>
  <c r="O123" i="1"/>
  <c r="P123" i="1"/>
  <c r="M124" i="1" a="1"/>
  <c r="M124" i="1"/>
  <c r="L124" i="1" a="1"/>
  <c r="L124" i="1"/>
  <c r="N124" i="1"/>
  <c r="O124" i="1" a="1"/>
  <c r="O124" i="1"/>
  <c r="P124" i="1"/>
  <c r="M125" i="1" a="1"/>
  <c r="M125" i="1"/>
  <c r="L125" i="1" a="1"/>
  <c r="L125" i="1"/>
  <c r="N125" i="1"/>
  <c r="O125" i="1" a="1"/>
  <c r="O125" i="1"/>
  <c r="P125" i="1"/>
  <c r="M126" i="1" a="1"/>
  <c r="M126" i="1"/>
  <c r="L126" i="1" a="1"/>
  <c r="L126" i="1"/>
  <c r="N126" i="1"/>
  <c r="O126" i="1" a="1"/>
  <c r="O126" i="1"/>
  <c r="P126" i="1"/>
  <c r="M127" i="1" a="1"/>
  <c r="M127" i="1"/>
  <c r="L127" i="1" a="1"/>
  <c r="L127" i="1"/>
  <c r="N127" i="1"/>
  <c r="O127" i="1" a="1"/>
  <c r="O127" i="1"/>
  <c r="P127" i="1"/>
  <c r="M128" i="1" a="1"/>
  <c r="M128" i="1"/>
  <c r="L128" i="1" a="1"/>
  <c r="L128" i="1"/>
  <c r="N128" i="1"/>
  <c r="O128" i="1" a="1"/>
  <c r="O128" i="1"/>
  <c r="P128" i="1"/>
  <c r="M129" i="1" a="1"/>
  <c r="M129" i="1"/>
  <c r="L129" i="1" a="1"/>
  <c r="L129" i="1"/>
  <c r="N129" i="1"/>
  <c r="O129" i="1" a="1"/>
  <c r="O129" i="1"/>
  <c r="P129" i="1"/>
  <c r="M130" i="1" a="1"/>
  <c r="M130" i="1"/>
  <c r="L130" i="1" a="1"/>
  <c r="L130" i="1"/>
  <c r="N130" i="1"/>
  <c r="O130" i="1" a="1"/>
  <c r="O130" i="1"/>
  <c r="P130" i="1"/>
  <c r="M131" i="1" a="1"/>
  <c r="M131" i="1"/>
  <c r="L131" i="1" a="1"/>
  <c r="L131" i="1"/>
  <c r="N131" i="1"/>
  <c r="O131" i="1" a="1"/>
  <c r="O131" i="1"/>
  <c r="P131" i="1"/>
  <c r="M132" i="1" a="1"/>
  <c r="M132" i="1"/>
  <c r="L132" i="1" a="1"/>
  <c r="L132" i="1"/>
  <c r="N132" i="1"/>
  <c r="O132" i="1" a="1"/>
  <c r="O132" i="1"/>
  <c r="P132" i="1"/>
  <c r="M133" i="1" a="1"/>
  <c r="M133" i="1"/>
  <c r="L133" i="1" a="1"/>
  <c r="L133" i="1"/>
  <c r="N133" i="1"/>
  <c r="O133" i="1" a="1"/>
  <c r="O133" i="1"/>
  <c r="P133" i="1"/>
  <c r="M134" i="1" a="1"/>
  <c r="M134" i="1"/>
  <c r="L134" i="1" a="1"/>
  <c r="L134" i="1"/>
  <c r="N134" i="1"/>
  <c r="O134" i="1" a="1"/>
  <c r="O134" i="1"/>
  <c r="P134" i="1"/>
  <c r="M135" i="1" a="1"/>
  <c r="M135" i="1"/>
  <c r="L135" i="1" a="1"/>
  <c r="L135" i="1"/>
  <c r="N135" i="1"/>
  <c r="O135" i="1" a="1"/>
  <c r="O135" i="1"/>
  <c r="P135" i="1"/>
  <c r="M136" i="1" a="1"/>
  <c r="M136" i="1"/>
  <c r="L136" i="1" a="1"/>
  <c r="L136" i="1"/>
  <c r="N136" i="1"/>
  <c r="O136" i="1" a="1"/>
  <c r="O136" i="1"/>
  <c r="P136" i="1"/>
  <c r="M137" i="1" a="1"/>
  <c r="M137" i="1"/>
  <c r="L137" i="1" a="1"/>
  <c r="L137" i="1"/>
  <c r="N137" i="1"/>
  <c r="O137" i="1" a="1"/>
  <c r="O137" i="1"/>
  <c r="P137" i="1"/>
  <c r="M138" i="1" a="1"/>
  <c r="M138" i="1"/>
  <c r="L138" i="1" a="1"/>
  <c r="L138" i="1"/>
  <c r="N138" i="1"/>
  <c r="O138" i="1" a="1"/>
  <c r="O138" i="1"/>
  <c r="P138" i="1"/>
  <c r="M139" i="1" a="1"/>
  <c r="M139" i="1"/>
  <c r="L139" i="1" a="1"/>
  <c r="L139" i="1"/>
  <c r="N139" i="1"/>
  <c r="O139" i="1" a="1"/>
  <c r="O139" i="1"/>
  <c r="P139" i="1"/>
  <c r="M140" i="1" a="1"/>
  <c r="M140" i="1"/>
  <c r="L140" i="1" a="1"/>
  <c r="L140" i="1"/>
  <c r="N140" i="1"/>
  <c r="O140" i="1" a="1"/>
  <c r="O140" i="1"/>
  <c r="P140" i="1"/>
  <c r="M141" i="1" a="1"/>
  <c r="M141" i="1"/>
  <c r="L141" i="1" a="1"/>
  <c r="L141" i="1"/>
  <c r="N141" i="1"/>
  <c r="O141" i="1" a="1"/>
  <c r="O141" i="1"/>
  <c r="P141" i="1"/>
  <c r="M142" i="1" a="1"/>
  <c r="M142" i="1"/>
  <c r="L142" i="1" a="1"/>
  <c r="L142" i="1"/>
  <c r="N142" i="1"/>
  <c r="O142" i="1" a="1"/>
  <c r="O142" i="1"/>
  <c r="P142" i="1"/>
  <c r="M143" i="1" a="1"/>
  <c r="M143" i="1"/>
  <c r="L143" i="1" a="1"/>
  <c r="L143" i="1"/>
  <c r="N143" i="1"/>
  <c r="O143" i="1" a="1"/>
  <c r="O143" i="1"/>
  <c r="P143" i="1"/>
  <c r="M144" i="1" a="1"/>
  <c r="M144" i="1"/>
  <c r="L144" i="1" a="1"/>
  <c r="L144" i="1"/>
  <c r="N144" i="1"/>
  <c r="O144" i="1" a="1"/>
  <c r="O144" i="1"/>
  <c r="P144" i="1"/>
  <c r="M145" i="1" a="1"/>
  <c r="M145" i="1"/>
  <c r="L145" i="1" a="1"/>
  <c r="L145" i="1"/>
  <c r="N145" i="1"/>
  <c r="O145" i="1" a="1"/>
  <c r="O145" i="1"/>
  <c r="P145" i="1"/>
  <c r="M146" i="1" a="1"/>
  <c r="M146" i="1"/>
  <c r="L146" i="1" a="1"/>
  <c r="L146" i="1"/>
  <c r="N146" i="1"/>
  <c r="O146" i="1" a="1"/>
  <c r="O146" i="1"/>
  <c r="P146" i="1"/>
  <c r="M147" i="1" a="1"/>
  <c r="M147" i="1"/>
  <c r="L147" i="1" a="1"/>
  <c r="L147" i="1"/>
  <c r="N147" i="1"/>
  <c r="O147" i="1" a="1"/>
  <c r="O147" i="1"/>
  <c r="P147" i="1"/>
  <c r="M148" i="1" a="1"/>
  <c r="M148" i="1"/>
  <c r="L148" i="1" a="1"/>
  <c r="L148" i="1"/>
  <c r="N148" i="1"/>
  <c r="O148" i="1" a="1"/>
  <c r="O148" i="1"/>
  <c r="P148" i="1"/>
  <c r="M149" i="1" a="1"/>
  <c r="M149" i="1"/>
  <c r="L149" i="1" a="1"/>
  <c r="L149" i="1"/>
  <c r="N149" i="1"/>
  <c r="O149" i="1" a="1"/>
  <c r="O149" i="1"/>
  <c r="P149" i="1"/>
  <c r="M150" i="1" a="1"/>
  <c r="M150" i="1"/>
  <c r="L150" i="1" a="1"/>
  <c r="L150" i="1"/>
  <c r="N150" i="1"/>
  <c r="O150" i="1" a="1"/>
  <c r="O150" i="1"/>
  <c r="P150" i="1"/>
  <c r="M151" i="1" a="1"/>
  <c r="M151" i="1"/>
  <c r="L151" i="1" a="1"/>
  <c r="L151" i="1"/>
  <c r="N151" i="1"/>
  <c r="O151" i="1" a="1"/>
  <c r="O151" i="1"/>
  <c r="P151" i="1"/>
  <c r="M152" i="1" a="1"/>
  <c r="M152" i="1"/>
  <c r="L152" i="1" a="1"/>
  <c r="L152" i="1"/>
  <c r="N152" i="1"/>
  <c r="O152" i="1" a="1"/>
  <c r="O152" i="1"/>
  <c r="P152" i="1"/>
  <c r="M153" i="1" a="1"/>
  <c r="M153" i="1"/>
  <c r="L153" i="1" a="1"/>
  <c r="L153" i="1"/>
  <c r="N153" i="1"/>
  <c r="O153" i="1" a="1"/>
  <c r="O153" i="1"/>
  <c r="P153" i="1"/>
  <c r="M154" i="1" a="1"/>
  <c r="M154" i="1"/>
  <c r="L154" i="1" a="1"/>
  <c r="L154" i="1"/>
  <c r="N154" i="1"/>
  <c r="O154" i="1" a="1"/>
  <c r="O154" i="1"/>
  <c r="P154" i="1"/>
  <c r="M155" i="1" a="1"/>
  <c r="M155" i="1"/>
  <c r="L155" i="1" a="1"/>
  <c r="L155" i="1"/>
  <c r="N155" i="1"/>
  <c r="O155" i="1" a="1"/>
  <c r="O155" i="1"/>
  <c r="P155" i="1"/>
  <c r="M156" i="1" a="1"/>
  <c r="M156" i="1"/>
  <c r="L156" i="1" a="1"/>
  <c r="L156" i="1"/>
  <c r="N156" i="1"/>
  <c r="O156" i="1" a="1"/>
  <c r="O156" i="1"/>
  <c r="P156" i="1"/>
  <c r="M157" i="1" a="1"/>
  <c r="M157" i="1"/>
  <c r="L157" i="1" a="1"/>
  <c r="L157" i="1"/>
  <c r="N157" i="1"/>
  <c r="O157" i="1" a="1"/>
  <c r="O157" i="1"/>
  <c r="P157" i="1"/>
  <c r="M158" i="1" a="1"/>
  <c r="M158" i="1"/>
  <c r="L158" i="1" a="1"/>
  <c r="L158" i="1"/>
  <c r="N158" i="1"/>
  <c r="O158" i="1" a="1"/>
  <c r="O158" i="1"/>
  <c r="P158" i="1"/>
  <c r="M159" i="1" a="1"/>
  <c r="M159" i="1"/>
  <c r="L159" i="1" a="1"/>
  <c r="L159" i="1"/>
  <c r="N159" i="1"/>
  <c r="O159" i="1" a="1"/>
  <c r="O159" i="1"/>
  <c r="P159" i="1"/>
  <c r="M160" i="1" a="1"/>
  <c r="M160" i="1"/>
  <c r="L160" i="1" a="1"/>
  <c r="L160" i="1"/>
  <c r="N160" i="1"/>
  <c r="O160" i="1" a="1"/>
  <c r="O160" i="1"/>
  <c r="P160" i="1"/>
  <c r="M161" i="1" a="1"/>
  <c r="M161" i="1"/>
  <c r="L161" i="1" a="1"/>
  <c r="L161" i="1"/>
  <c r="N161" i="1"/>
  <c r="O161" i="1" a="1"/>
  <c r="O161" i="1"/>
  <c r="P161" i="1"/>
  <c r="M162" i="1" a="1"/>
  <c r="M162" i="1"/>
  <c r="L162" i="1" a="1"/>
  <c r="L162" i="1"/>
  <c r="N162" i="1"/>
  <c r="O162" i="1" a="1"/>
  <c r="O162" i="1"/>
  <c r="P162" i="1"/>
  <c r="M163" i="1" a="1"/>
  <c r="M163" i="1"/>
  <c r="L163" i="1" a="1"/>
  <c r="L163" i="1"/>
  <c r="N163" i="1"/>
  <c r="O163" i="1" a="1"/>
  <c r="O163" i="1"/>
  <c r="P163" i="1"/>
  <c r="M164" i="1" a="1"/>
  <c r="M164" i="1"/>
  <c r="L164" i="1" a="1"/>
  <c r="L164" i="1"/>
  <c r="N164" i="1"/>
  <c r="O164" i="1" a="1"/>
  <c r="O164" i="1"/>
  <c r="P164" i="1"/>
  <c r="M165" i="1" a="1"/>
  <c r="M165" i="1"/>
  <c r="L165" i="1" a="1"/>
  <c r="L165" i="1"/>
  <c r="N165" i="1"/>
  <c r="O165" i="1" a="1"/>
  <c r="O165" i="1"/>
  <c r="P165" i="1"/>
  <c r="M166" i="1" a="1"/>
  <c r="M166" i="1"/>
  <c r="L166" i="1" a="1"/>
  <c r="L166" i="1"/>
  <c r="N166" i="1"/>
  <c r="O166" i="1" a="1"/>
  <c r="O166" i="1"/>
  <c r="P166" i="1"/>
  <c r="M167" i="1" a="1"/>
  <c r="M167" i="1"/>
  <c r="L167" i="1" a="1"/>
  <c r="L167" i="1"/>
  <c r="N167" i="1"/>
  <c r="O167" i="1" a="1"/>
  <c r="O167" i="1"/>
  <c r="P167" i="1"/>
  <c r="M168" i="1" a="1"/>
  <c r="M168" i="1"/>
  <c r="L168" i="1" a="1"/>
  <c r="L168" i="1"/>
  <c r="N168" i="1"/>
  <c r="O168" i="1" a="1"/>
  <c r="O168" i="1"/>
  <c r="P168" i="1"/>
  <c r="M169" i="1" a="1"/>
  <c r="M169" i="1"/>
  <c r="L169" i="1" a="1"/>
  <c r="L169" i="1"/>
  <c r="N169" i="1"/>
  <c r="O169" i="1" a="1"/>
  <c r="O169" i="1"/>
  <c r="P169" i="1"/>
  <c r="M170" i="1" a="1"/>
  <c r="M170" i="1"/>
  <c r="L170" i="1" a="1"/>
  <c r="L170" i="1"/>
  <c r="N170" i="1"/>
  <c r="O170" i="1" a="1"/>
  <c r="O170" i="1"/>
  <c r="P170" i="1"/>
  <c r="M171" i="1" a="1"/>
  <c r="M171" i="1"/>
  <c r="L171" i="1" a="1"/>
  <c r="L171" i="1"/>
  <c r="N171" i="1"/>
  <c r="O171" i="1" a="1"/>
  <c r="O171" i="1"/>
  <c r="P171" i="1"/>
  <c r="M172" i="1" a="1"/>
  <c r="M172" i="1"/>
  <c r="L172" i="1" a="1"/>
  <c r="L172" i="1"/>
  <c r="N172" i="1"/>
  <c r="O172" i="1" a="1"/>
  <c r="O172" i="1"/>
  <c r="P172" i="1"/>
  <c r="M173" i="1" a="1"/>
  <c r="M173" i="1"/>
  <c r="L173" i="1" a="1"/>
  <c r="L173" i="1"/>
  <c r="N173" i="1"/>
  <c r="O173" i="1" a="1"/>
  <c r="O173" i="1"/>
  <c r="P173" i="1"/>
  <c r="M174" i="1" a="1"/>
  <c r="M174" i="1"/>
  <c r="L174" i="1" a="1"/>
  <c r="L174" i="1"/>
  <c r="N174" i="1"/>
  <c r="O174" i="1" a="1"/>
  <c r="O174" i="1"/>
  <c r="P174" i="1"/>
  <c r="M175" i="1" a="1"/>
  <c r="M175" i="1"/>
  <c r="L175" i="1" a="1"/>
  <c r="L175" i="1"/>
  <c r="N175" i="1"/>
  <c r="O175" i="1" a="1"/>
  <c r="O175" i="1"/>
  <c r="P175" i="1"/>
  <c r="M176" i="1" a="1"/>
  <c r="M176" i="1"/>
  <c r="L176" i="1" a="1"/>
  <c r="L176" i="1"/>
  <c r="N176" i="1"/>
  <c r="O176" i="1" a="1"/>
  <c r="O176" i="1"/>
  <c r="P176" i="1"/>
  <c r="M177" i="1" a="1"/>
  <c r="M177" i="1"/>
  <c r="L177" i="1" a="1"/>
  <c r="L177" i="1"/>
  <c r="N177" i="1"/>
  <c r="O177" i="1" a="1"/>
  <c r="O177" i="1"/>
  <c r="P177" i="1"/>
  <c r="M178" i="1" a="1"/>
  <c r="M178" i="1"/>
  <c r="L178" i="1" a="1"/>
  <c r="L178" i="1"/>
  <c r="N178" i="1"/>
  <c r="O178" i="1" a="1"/>
  <c r="O178" i="1"/>
  <c r="P178" i="1"/>
  <c r="M179" i="1" a="1"/>
  <c r="M179" i="1"/>
  <c r="L179" i="1" a="1"/>
  <c r="L179" i="1"/>
  <c r="N179" i="1"/>
  <c r="O179" i="1" a="1"/>
  <c r="O179" i="1"/>
  <c r="P179" i="1"/>
  <c r="M180" i="1" a="1"/>
  <c r="M180" i="1"/>
  <c r="L180" i="1" a="1"/>
  <c r="L180" i="1"/>
  <c r="N180" i="1"/>
  <c r="O180" i="1" a="1"/>
  <c r="O180" i="1"/>
  <c r="P180" i="1"/>
  <c r="M181" i="1" a="1"/>
  <c r="M181" i="1"/>
  <c r="L181" i="1" a="1"/>
  <c r="L181" i="1"/>
  <c r="N181" i="1"/>
  <c r="O181" i="1" a="1"/>
  <c r="O181" i="1"/>
  <c r="P181" i="1"/>
  <c r="M182" i="1" a="1"/>
  <c r="M182" i="1"/>
  <c r="L182" i="1" a="1"/>
  <c r="L182" i="1"/>
  <c r="N182" i="1"/>
  <c r="O182" i="1" a="1"/>
  <c r="O182" i="1"/>
  <c r="P182" i="1"/>
  <c r="M183" i="1" a="1"/>
  <c r="M183" i="1"/>
  <c r="L183" i="1" a="1"/>
  <c r="L183" i="1"/>
  <c r="N183" i="1"/>
  <c r="O183" i="1" a="1"/>
  <c r="O183" i="1"/>
  <c r="P183" i="1"/>
  <c r="M184" i="1" a="1"/>
  <c r="M184" i="1"/>
  <c r="L184" i="1" a="1"/>
  <c r="L184" i="1"/>
  <c r="N184" i="1"/>
  <c r="O184" i="1" a="1"/>
  <c r="O184" i="1"/>
  <c r="P184" i="1"/>
  <c r="M185" i="1" a="1"/>
  <c r="M185" i="1"/>
  <c r="L185" i="1" a="1"/>
  <c r="L185" i="1"/>
  <c r="N185" i="1"/>
  <c r="O185" i="1" a="1"/>
  <c r="O185" i="1"/>
  <c r="P185" i="1"/>
  <c r="M186" i="1" a="1"/>
  <c r="M186" i="1"/>
  <c r="L186" i="1" a="1"/>
  <c r="L186" i="1"/>
  <c r="N186" i="1"/>
  <c r="O186" i="1" a="1"/>
  <c r="O186" i="1"/>
  <c r="P186" i="1"/>
  <c r="M187" i="1" a="1"/>
  <c r="M187" i="1"/>
  <c r="L187" i="1" a="1"/>
  <c r="L187" i="1"/>
  <c r="N187" i="1"/>
  <c r="O187" i="1" a="1"/>
  <c r="O187" i="1"/>
  <c r="P187" i="1"/>
  <c r="M188" i="1" a="1"/>
  <c r="M188" i="1"/>
  <c r="L188" i="1" a="1"/>
  <c r="L188" i="1"/>
  <c r="N188" i="1"/>
  <c r="O188" i="1" a="1"/>
  <c r="O188" i="1"/>
  <c r="P188" i="1"/>
  <c r="M189" i="1" a="1"/>
  <c r="M189" i="1"/>
  <c r="L189" i="1" a="1"/>
  <c r="L189" i="1"/>
  <c r="N189" i="1"/>
  <c r="O189" i="1" a="1"/>
  <c r="O189" i="1"/>
  <c r="P189" i="1"/>
  <c r="M190" i="1" a="1"/>
  <c r="M190" i="1"/>
  <c r="L190" i="1" a="1"/>
  <c r="L190" i="1"/>
  <c r="N190" i="1"/>
  <c r="O190" i="1" a="1"/>
  <c r="O190" i="1"/>
  <c r="P190" i="1"/>
  <c r="M191" i="1" a="1"/>
  <c r="M191" i="1"/>
  <c r="L191" i="1" a="1"/>
  <c r="L191" i="1"/>
  <c r="N191" i="1"/>
  <c r="O191" i="1" a="1"/>
  <c r="O191" i="1"/>
  <c r="P191" i="1"/>
  <c r="M192" i="1" a="1"/>
  <c r="M192" i="1"/>
  <c r="L192" i="1" a="1"/>
  <c r="L192" i="1"/>
  <c r="N192" i="1"/>
  <c r="O192" i="1" a="1"/>
  <c r="O192" i="1"/>
  <c r="P192" i="1"/>
  <c r="M193" i="1" a="1"/>
  <c r="M193" i="1"/>
  <c r="L193" i="1" a="1"/>
  <c r="L193" i="1"/>
  <c r="N193" i="1"/>
  <c r="O193" i="1" a="1"/>
  <c r="O193" i="1"/>
  <c r="P193" i="1"/>
  <c r="M194" i="1" a="1"/>
  <c r="M194" i="1"/>
  <c r="L194" i="1" a="1"/>
  <c r="L194" i="1"/>
  <c r="N194" i="1"/>
  <c r="O194" i="1" a="1"/>
  <c r="O194" i="1"/>
  <c r="P194" i="1"/>
  <c r="M195" i="1" a="1"/>
  <c r="M195" i="1"/>
  <c r="L195" i="1" a="1"/>
  <c r="L195" i="1"/>
  <c r="N195" i="1"/>
  <c r="O195" i="1" a="1"/>
  <c r="O195" i="1"/>
  <c r="P195" i="1"/>
  <c r="M196" i="1" a="1"/>
  <c r="M196" i="1"/>
  <c r="L196" i="1" a="1"/>
  <c r="L196" i="1"/>
  <c r="N196" i="1"/>
  <c r="O196" i="1" a="1"/>
  <c r="O196" i="1"/>
  <c r="P196" i="1"/>
  <c r="M197" i="1" a="1"/>
  <c r="M197" i="1"/>
  <c r="L197" i="1" a="1"/>
  <c r="L197" i="1"/>
  <c r="N197" i="1"/>
  <c r="O197" i="1" a="1"/>
  <c r="O197" i="1"/>
  <c r="P197" i="1"/>
  <c r="M198" i="1" a="1"/>
  <c r="M198" i="1"/>
  <c r="L198" i="1" a="1"/>
  <c r="L198" i="1"/>
  <c r="N198" i="1"/>
  <c r="O198" i="1" a="1"/>
  <c r="O198" i="1"/>
  <c r="P198" i="1"/>
  <c r="M199" i="1" a="1"/>
  <c r="M199" i="1"/>
  <c r="L199" i="1" a="1"/>
  <c r="L199" i="1"/>
  <c r="N199" i="1"/>
  <c r="O199" i="1" a="1"/>
  <c r="O199" i="1"/>
  <c r="P199" i="1"/>
  <c r="M200" i="1" a="1"/>
  <c r="M200" i="1"/>
  <c r="L200" i="1" a="1"/>
  <c r="L200" i="1"/>
  <c r="N200" i="1"/>
  <c r="O200" i="1" a="1"/>
  <c r="O200" i="1"/>
  <c r="P200" i="1"/>
  <c r="M201" i="1" a="1"/>
  <c r="M201" i="1"/>
  <c r="L201" i="1" a="1"/>
  <c r="L201" i="1"/>
  <c r="N201" i="1"/>
  <c r="O201" i="1" a="1"/>
  <c r="O201" i="1"/>
  <c r="P201" i="1"/>
  <c r="M202" i="1" a="1"/>
  <c r="M202" i="1"/>
  <c r="L202" i="1" a="1"/>
  <c r="L202" i="1"/>
  <c r="N202" i="1"/>
  <c r="O202" i="1" a="1"/>
  <c r="O202" i="1"/>
  <c r="P202" i="1"/>
  <c r="M203" i="1" a="1"/>
  <c r="M203" i="1"/>
  <c r="L203" i="1" a="1"/>
  <c r="L203" i="1"/>
  <c r="N203" i="1"/>
  <c r="O203" i="1" a="1"/>
  <c r="O203" i="1"/>
  <c r="P203" i="1"/>
  <c r="M204" i="1" a="1"/>
  <c r="M204" i="1"/>
  <c r="L204" i="1" a="1"/>
  <c r="L204" i="1"/>
  <c r="N204" i="1"/>
  <c r="O204" i="1" a="1"/>
  <c r="O204" i="1"/>
  <c r="P204" i="1"/>
  <c r="M205" i="1" a="1"/>
  <c r="M205" i="1"/>
  <c r="L205" i="1" a="1"/>
  <c r="L205" i="1"/>
  <c r="N205" i="1"/>
  <c r="O205" i="1" a="1"/>
  <c r="O205" i="1"/>
  <c r="P205" i="1"/>
  <c r="M206" i="1" a="1"/>
  <c r="M206" i="1"/>
  <c r="L206" i="1" a="1"/>
  <c r="L206" i="1"/>
  <c r="N206" i="1"/>
  <c r="O206" i="1" a="1"/>
  <c r="O206" i="1"/>
  <c r="P206" i="1"/>
  <c r="M207" i="1" a="1"/>
  <c r="M207" i="1"/>
  <c r="L207" i="1" a="1"/>
  <c r="L207" i="1"/>
  <c r="N207" i="1"/>
  <c r="O207" i="1" a="1"/>
  <c r="O207" i="1"/>
  <c r="P207" i="1"/>
  <c r="M208" i="1" a="1"/>
  <c r="M208" i="1"/>
  <c r="L208" i="1" a="1"/>
  <c r="L208" i="1"/>
  <c r="N208" i="1"/>
  <c r="O208" i="1" a="1"/>
  <c r="O208" i="1"/>
  <c r="P208" i="1"/>
  <c r="M209" i="1" a="1"/>
  <c r="M209" i="1"/>
  <c r="L209" i="1" a="1"/>
  <c r="L209" i="1"/>
  <c r="N209" i="1"/>
  <c r="O209" i="1" a="1"/>
  <c r="O209" i="1"/>
  <c r="P209" i="1"/>
  <c r="M210" i="1" a="1"/>
  <c r="M210" i="1"/>
  <c r="L210" i="1" a="1"/>
  <c r="L210" i="1"/>
  <c r="N210" i="1"/>
  <c r="O210" i="1" a="1"/>
  <c r="O210" i="1"/>
  <c r="P210" i="1"/>
  <c r="M211" i="1" a="1"/>
  <c r="M211" i="1"/>
  <c r="L211" i="1" a="1"/>
  <c r="L211" i="1"/>
  <c r="N211" i="1"/>
  <c r="O211" i="1" a="1"/>
  <c r="O211" i="1"/>
  <c r="P211" i="1"/>
  <c r="M212" i="1" a="1"/>
  <c r="M212" i="1"/>
  <c r="L212" i="1" a="1"/>
  <c r="L212" i="1"/>
  <c r="N212" i="1"/>
  <c r="O212" i="1" a="1"/>
  <c r="O212" i="1"/>
  <c r="P212" i="1"/>
  <c r="M213" i="1" a="1"/>
  <c r="M213" i="1"/>
  <c r="L213" i="1" a="1"/>
  <c r="L213" i="1"/>
  <c r="N213" i="1"/>
  <c r="O213" i="1" a="1"/>
  <c r="O213" i="1"/>
  <c r="P213" i="1"/>
  <c r="M214" i="1" a="1"/>
  <c r="M214" i="1"/>
  <c r="L214" i="1" a="1"/>
  <c r="L214" i="1"/>
  <c r="N214" i="1"/>
  <c r="O214" i="1" a="1"/>
  <c r="O214" i="1"/>
  <c r="P214" i="1"/>
  <c r="M215" i="1" a="1"/>
  <c r="M215" i="1"/>
  <c r="L215" i="1" a="1"/>
  <c r="L215" i="1"/>
  <c r="N215" i="1"/>
  <c r="O215" i="1" a="1"/>
  <c r="O215" i="1"/>
  <c r="P215" i="1"/>
  <c r="M216" i="1" a="1"/>
  <c r="M216" i="1"/>
  <c r="L216" i="1" a="1"/>
  <c r="L216" i="1"/>
  <c r="N216" i="1"/>
  <c r="O216" i="1" a="1"/>
  <c r="O216" i="1"/>
  <c r="P216" i="1"/>
  <c r="M217" i="1" a="1"/>
  <c r="M217" i="1"/>
  <c r="L217" i="1" a="1"/>
  <c r="L217" i="1"/>
  <c r="N217" i="1"/>
  <c r="O217" i="1" a="1"/>
  <c r="O217" i="1"/>
  <c r="P217" i="1"/>
  <c r="M218" i="1" a="1"/>
  <c r="M218" i="1"/>
  <c r="L218" i="1" a="1"/>
  <c r="L218" i="1"/>
  <c r="N218" i="1"/>
  <c r="O218" i="1" a="1"/>
  <c r="O218" i="1"/>
  <c r="P218" i="1"/>
  <c r="M219" i="1" a="1"/>
  <c r="M219" i="1"/>
  <c r="L219" i="1" a="1"/>
  <c r="L219" i="1"/>
  <c r="N219" i="1"/>
  <c r="O219" i="1" a="1"/>
  <c r="O219" i="1"/>
  <c r="P219" i="1"/>
  <c r="M220" i="1" a="1"/>
  <c r="M220" i="1"/>
  <c r="L220" i="1" a="1"/>
  <c r="L220" i="1"/>
  <c r="N220" i="1"/>
  <c r="O220" i="1" a="1"/>
  <c r="O220" i="1"/>
  <c r="P220" i="1"/>
  <c r="M221" i="1" a="1"/>
  <c r="M221" i="1"/>
  <c r="L221" i="1" a="1"/>
  <c r="L221" i="1"/>
  <c r="N221" i="1"/>
  <c r="O221" i="1" a="1"/>
  <c r="O221" i="1"/>
  <c r="P221" i="1"/>
  <c r="M222" i="1" a="1"/>
  <c r="M222" i="1"/>
  <c r="L222" i="1" a="1"/>
  <c r="L222" i="1"/>
  <c r="N222" i="1"/>
  <c r="O222" i="1" a="1"/>
  <c r="O222" i="1"/>
  <c r="P222" i="1"/>
  <c r="M223" i="1" a="1"/>
  <c r="M223" i="1"/>
  <c r="L223" i="1" a="1"/>
  <c r="L223" i="1"/>
  <c r="N223" i="1"/>
  <c r="O223" i="1" a="1"/>
  <c r="O223" i="1"/>
  <c r="P223" i="1"/>
  <c r="M224" i="1" a="1"/>
  <c r="M224" i="1"/>
  <c r="L224" i="1" a="1"/>
  <c r="L224" i="1"/>
  <c r="N224" i="1"/>
  <c r="O224" i="1" a="1"/>
  <c r="O224" i="1"/>
  <c r="P224" i="1"/>
  <c r="M225" i="1" a="1"/>
  <c r="M225" i="1"/>
  <c r="L225" i="1" a="1"/>
  <c r="L225" i="1"/>
  <c r="N225" i="1"/>
  <c r="O225" i="1" a="1"/>
  <c r="O225" i="1"/>
  <c r="P225" i="1"/>
  <c r="M226" i="1" a="1"/>
  <c r="M226" i="1"/>
  <c r="L226" i="1" a="1"/>
  <c r="L226" i="1"/>
  <c r="N226" i="1"/>
  <c r="O226" i="1" a="1"/>
  <c r="O226" i="1"/>
  <c r="P226" i="1"/>
  <c r="M227" i="1" a="1"/>
  <c r="M227" i="1"/>
  <c r="L227" i="1" a="1"/>
  <c r="L227" i="1"/>
  <c r="N227" i="1"/>
  <c r="O227" i="1" a="1"/>
  <c r="O227" i="1"/>
  <c r="P227" i="1"/>
  <c r="M228" i="1" a="1"/>
  <c r="M228" i="1"/>
  <c r="L228" i="1" a="1"/>
  <c r="L228" i="1"/>
  <c r="N228" i="1"/>
  <c r="O228" i="1" a="1"/>
  <c r="O228" i="1"/>
  <c r="P228" i="1"/>
  <c r="M229" i="1" a="1"/>
  <c r="M229" i="1"/>
  <c r="L229" i="1" a="1"/>
  <c r="L229" i="1"/>
  <c r="N229" i="1"/>
  <c r="O229" i="1" a="1"/>
  <c r="O229" i="1"/>
  <c r="P229" i="1"/>
  <c r="M230" i="1" a="1"/>
  <c r="M230" i="1"/>
  <c r="L230" i="1" a="1"/>
  <c r="L230" i="1"/>
  <c r="N230" i="1"/>
  <c r="O230" i="1" a="1"/>
  <c r="O230" i="1"/>
  <c r="P230" i="1"/>
  <c r="M231" i="1" a="1"/>
  <c r="M231" i="1"/>
  <c r="L231" i="1" a="1"/>
  <c r="L231" i="1"/>
  <c r="N231" i="1"/>
  <c r="O231" i="1" a="1"/>
  <c r="O231" i="1"/>
  <c r="P231" i="1"/>
  <c r="M232" i="1" a="1"/>
  <c r="M232" i="1"/>
  <c r="L232" i="1" a="1"/>
  <c r="L232" i="1"/>
  <c r="N232" i="1"/>
  <c r="O232" i="1" a="1"/>
  <c r="O232" i="1"/>
  <c r="P232" i="1"/>
  <c r="M233" i="1" a="1"/>
  <c r="M233" i="1"/>
  <c r="L233" i="1" a="1"/>
  <c r="L233" i="1"/>
  <c r="N233" i="1"/>
  <c r="O233" i="1" a="1"/>
  <c r="O233" i="1"/>
  <c r="P233" i="1"/>
  <c r="M234" i="1" a="1"/>
  <c r="M234" i="1"/>
  <c r="L234" i="1" a="1"/>
  <c r="L234" i="1"/>
  <c r="N234" i="1"/>
  <c r="O234" i="1" a="1"/>
  <c r="O234" i="1"/>
  <c r="P234" i="1"/>
  <c r="M235" i="1" a="1"/>
  <c r="M235" i="1"/>
  <c r="L235" i="1" a="1"/>
  <c r="L235" i="1"/>
  <c r="N235" i="1"/>
  <c r="O235" i="1" a="1"/>
  <c r="O235" i="1"/>
  <c r="P235" i="1"/>
  <c r="M236" i="1" a="1"/>
  <c r="M236" i="1"/>
  <c r="L236" i="1" a="1"/>
  <c r="L236" i="1"/>
  <c r="N236" i="1"/>
  <c r="O236" i="1" a="1"/>
  <c r="O236" i="1"/>
  <c r="P236" i="1"/>
  <c r="M237" i="1" a="1"/>
  <c r="M237" i="1"/>
  <c r="L237" i="1" a="1"/>
  <c r="L237" i="1"/>
  <c r="N237" i="1"/>
  <c r="O237" i="1" a="1"/>
  <c r="O237" i="1"/>
  <c r="P237" i="1"/>
  <c r="M238" i="1" a="1"/>
  <c r="M238" i="1"/>
  <c r="L238" i="1" a="1"/>
  <c r="L238" i="1"/>
  <c r="N238" i="1"/>
  <c r="O238" i="1" a="1"/>
  <c r="O238" i="1"/>
  <c r="P238" i="1"/>
  <c r="M239" i="1" a="1"/>
  <c r="M239" i="1"/>
  <c r="L239" i="1" a="1"/>
  <c r="L239" i="1"/>
  <c r="N239" i="1"/>
  <c r="O239" i="1" a="1"/>
  <c r="O239" i="1"/>
  <c r="P239" i="1"/>
  <c r="M240" i="1" a="1"/>
  <c r="M240" i="1"/>
  <c r="L240" i="1" a="1"/>
  <c r="L240" i="1"/>
  <c r="N240" i="1"/>
  <c r="O240" i="1" a="1"/>
  <c r="O240" i="1"/>
  <c r="P240" i="1"/>
  <c r="M241" i="1" a="1"/>
  <c r="M241" i="1"/>
  <c r="L241" i="1" a="1"/>
  <c r="L241" i="1"/>
  <c r="N241" i="1"/>
  <c r="O241" i="1" a="1"/>
  <c r="O241" i="1"/>
  <c r="P241" i="1"/>
  <c r="M242" i="1" a="1"/>
  <c r="M242" i="1"/>
  <c r="L242" i="1" a="1"/>
  <c r="L242" i="1"/>
  <c r="N242" i="1"/>
  <c r="O242" i="1" a="1"/>
  <c r="O242" i="1"/>
  <c r="P242" i="1"/>
  <c r="M243" i="1" a="1"/>
  <c r="M243" i="1"/>
  <c r="L243" i="1" a="1"/>
  <c r="L243" i="1"/>
  <c r="N243" i="1"/>
  <c r="O243" i="1" a="1"/>
  <c r="O243" i="1"/>
  <c r="P243" i="1"/>
  <c r="M244" i="1" a="1"/>
  <c r="M244" i="1"/>
  <c r="L244" i="1" a="1"/>
  <c r="L244" i="1"/>
  <c r="N244" i="1"/>
  <c r="O244" i="1" a="1"/>
  <c r="O244" i="1"/>
  <c r="P244" i="1"/>
  <c r="M245" i="1" a="1"/>
  <c r="M245" i="1"/>
  <c r="L245" i="1" a="1"/>
  <c r="L245" i="1"/>
  <c r="N245" i="1"/>
  <c r="O245" i="1" a="1"/>
  <c r="O245" i="1"/>
  <c r="P245" i="1"/>
  <c r="M246" i="1" a="1"/>
  <c r="M246" i="1"/>
  <c r="L246" i="1" a="1"/>
  <c r="L246" i="1"/>
  <c r="N246" i="1"/>
  <c r="O246" i="1" a="1"/>
  <c r="O246" i="1"/>
  <c r="P246" i="1"/>
  <c r="M247" i="1" a="1"/>
  <c r="M247" i="1"/>
  <c r="L247" i="1" a="1"/>
  <c r="L247" i="1"/>
  <c r="N247" i="1"/>
  <c r="O247" i="1" a="1"/>
  <c r="O247" i="1"/>
  <c r="P247" i="1"/>
  <c r="M248" i="1" a="1"/>
  <c r="M248" i="1"/>
  <c r="L248" i="1" a="1"/>
  <c r="L248" i="1"/>
  <c r="N248" i="1"/>
  <c r="O248" i="1" a="1"/>
  <c r="O248" i="1"/>
  <c r="P248" i="1"/>
  <c r="M249" i="1" a="1"/>
  <c r="M249" i="1"/>
  <c r="L249" i="1" a="1"/>
  <c r="L249" i="1"/>
  <c r="N249" i="1"/>
  <c r="O249" i="1" a="1"/>
  <c r="O249" i="1"/>
  <c r="P249" i="1"/>
  <c r="M250" i="1" a="1"/>
  <c r="M250" i="1"/>
  <c r="L250" i="1" a="1"/>
  <c r="L250" i="1"/>
  <c r="N250" i="1"/>
  <c r="O250" i="1" a="1"/>
  <c r="O250" i="1"/>
  <c r="P250" i="1"/>
  <c r="M251" i="1" a="1"/>
  <c r="M251" i="1"/>
  <c r="L251" i="1" a="1"/>
  <c r="L251" i="1"/>
  <c r="N251" i="1"/>
  <c r="O251" i="1" a="1"/>
  <c r="O251" i="1"/>
  <c r="P251" i="1"/>
  <c r="M252" i="1" a="1"/>
  <c r="M252" i="1"/>
  <c r="L252" i="1" a="1"/>
  <c r="L252" i="1"/>
  <c r="N252" i="1"/>
  <c r="O252" i="1" a="1"/>
  <c r="O252" i="1"/>
  <c r="P252" i="1"/>
  <c r="M253" i="1" a="1"/>
  <c r="M253" i="1"/>
  <c r="L253" i="1" a="1"/>
  <c r="L253" i="1"/>
  <c r="N253" i="1"/>
  <c r="O253" i="1" a="1"/>
  <c r="O253" i="1"/>
  <c r="P253" i="1"/>
  <c r="M28" i="1" a="1"/>
  <c r="M28" i="1"/>
  <c r="L28" i="1" a="1"/>
  <c r="L28" i="1"/>
  <c r="N28" i="1"/>
  <c r="O30" i="1" a="1"/>
  <c r="O30" i="1"/>
  <c r="P31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3" i="1"/>
  <c r="H3" i="1"/>
  <c r="J4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F3" i="1"/>
  <c r="G102" i="1"/>
  <c r="H4" i="1"/>
  <c r="J5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H5" i="1"/>
  <c r="J6" i="1"/>
  <c r="F19" i="1"/>
  <c r="H6" i="1"/>
  <c r="J7" i="1"/>
  <c r="F20" i="1"/>
  <c r="H7" i="1"/>
  <c r="J8" i="1"/>
  <c r="F21" i="1"/>
  <c r="H8" i="1"/>
  <c r="J9" i="1"/>
  <c r="K8" i="1"/>
  <c r="K6" i="1"/>
  <c r="K9" i="1"/>
  <c r="K7" i="1"/>
  <c r="F22" i="1"/>
  <c r="H9" i="1"/>
  <c r="H10" i="1"/>
  <c r="F23" i="1"/>
  <c r="H11" i="1"/>
  <c r="F24" i="1"/>
  <c r="H12" i="1"/>
  <c r="F25" i="1"/>
  <c r="H13" i="1"/>
  <c r="F26" i="1"/>
  <c r="H14" i="1"/>
  <c r="F27" i="1"/>
  <c r="H15" i="1"/>
  <c r="F28" i="1"/>
  <c r="H16" i="1"/>
  <c r="F29" i="1"/>
  <c r="H17" i="1"/>
  <c r="F30" i="1"/>
  <c r="F31" i="1"/>
  <c r="H18" i="1"/>
  <c r="H19" i="1"/>
  <c r="F32" i="1"/>
  <c r="F33" i="1"/>
  <c r="H20" i="1"/>
  <c r="F34" i="1"/>
  <c r="H21" i="1"/>
  <c r="H22" i="1"/>
  <c r="F35" i="1"/>
  <c r="F36" i="1"/>
  <c r="H23" i="1"/>
  <c r="H24" i="1"/>
  <c r="F37" i="1"/>
  <c r="F38" i="1"/>
  <c r="H25" i="1"/>
  <c r="H26" i="1"/>
  <c r="F39" i="1"/>
  <c r="F40" i="1"/>
  <c r="H27" i="1"/>
  <c r="H28" i="1"/>
  <c r="F41" i="1"/>
  <c r="H29" i="1"/>
  <c r="F42" i="1"/>
  <c r="F43" i="1"/>
  <c r="H30" i="1"/>
  <c r="H31" i="1"/>
  <c r="F44" i="1"/>
  <c r="F45" i="1"/>
  <c r="H32" i="1"/>
  <c r="H33" i="1"/>
  <c r="F46" i="1"/>
  <c r="H34" i="1"/>
  <c r="F47" i="1"/>
  <c r="F48" i="1"/>
  <c r="H35" i="1"/>
  <c r="F49" i="1"/>
  <c r="H36" i="1"/>
  <c r="F50" i="1"/>
  <c r="H37" i="1"/>
  <c r="F51" i="1"/>
  <c r="H38" i="1"/>
  <c r="H39" i="1"/>
  <c r="F52" i="1"/>
  <c r="F53" i="1"/>
  <c r="H40" i="1"/>
  <c r="H41" i="1"/>
  <c r="F54" i="1"/>
  <c r="F55" i="1"/>
  <c r="H42" i="1"/>
  <c r="H43" i="1"/>
  <c r="F56" i="1"/>
  <c r="H44" i="1"/>
  <c r="F57" i="1"/>
  <c r="F58" i="1"/>
  <c r="H45" i="1"/>
  <c r="H46" i="1"/>
  <c r="F59" i="1"/>
  <c r="F60" i="1"/>
  <c r="H47" i="1"/>
  <c r="H48" i="1"/>
  <c r="F61" i="1"/>
  <c r="F62" i="1"/>
  <c r="H49" i="1"/>
  <c r="H50" i="1"/>
  <c r="F63" i="1"/>
  <c r="F64" i="1"/>
  <c r="H51" i="1"/>
  <c r="I48" i="1"/>
  <c r="I51" i="1"/>
  <c r="I10" i="1"/>
  <c r="I11" i="1"/>
  <c r="I12" i="1"/>
  <c r="I14" i="1"/>
  <c r="I13" i="1"/>
  <c r="I15" i="1"/>
  <c r="I16" i="1"/>
  <c r="I17" i="1"/>
  <c r="I19" i="1"/>
  <c r="I20" i="1"/>
  <c r="I18" i="1"/>
  <c r="I21" i="1"/>
  <c r="I22" i="1"/>
  <c r="I24" i="1"/>
  <c r="I23" i="1"/>
  <c r="I26" i="1"/>
  <c r="I25" i="1"/>
  <c r="I27" i="1"/>
  <c r="I28" i="1"/>
  <c r="I29" i="1"/>
  <c r="I30" i="1"/>
  <c r="I33" i="1"/>
  <c r="I31" i="1"/>
  <c r="I32" i="1"/>
  <c r="I35" i="1"/>
  <c r="I36" i="1"/>
  <c r="I34" i="1"/>
  <c r="I37" i="1"/>
  <c r="I38" i="1"/>
  <c r="I40" i="1"/>
  <c r="I39" i="1"/>
  <c r="I44" i="1"/>
  <c r="I43" i="1"/>
  <c r="I45" i="1"/>
  <c r="I49" i="1"/>
  <c r="I46" i="1"/>
  <c r="I47" i="1"/>
  <c r="I41" i="1"/>
  <c r="I42" i="1"/>
  <c r="I50" i="1"/>
  <c r="F65" i="1"/>
  <c r="M21" i="1" a="1"/>
  <c r="M21" i="1"/>
  <c r="M22" i="1" a="1"/>
  <c r="M22" i="1"/>
  <c r="M25" i="1" a="1"/>
  <c r="M25" i="1"/>
  <c r="M23" i="1" a="1"/>
  <c r="M23" i="1"/>
  <c r="M24" i="1" a="1"/>
  <c r="M24" i="1"/>
  <c r="M26" i="1" a="1"/>
  <c r="M26" i="1"/>
  <c r="M27" i="1" a="1"/>
  <c r="M27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G101" i="1"/>
  <c r="G97" i="1"/>
  <c r="G99" i="1"/>
  <c r="G95" i="1"/>
  <c r="G93" i="1"/>
  <c r="G22" i="1"/>
  <c r="G23" i="1"/>
  <c r="G24" i="1"/>
  <c r="G26" i="1"/>
  <c r="G25" i="1"/>
  <c r="G27" i="1"/>
  <c r="G28" i="1"/>
  <c r="G20" i="1"/>
  <c r="G31" i="1"/>
  <c r="G19" i="1"/>
  <c r="G21" i="1"/>
  <c r="G30" i="1"/>
  <c r="G29" i="1"/>
  <c r="G18" i="1"/>
  <c r="G32" i="1"/>
  <c r="G34" i="1"/>
  <c r="G33" i="1"/>
  <c r="G36" i="1"/>
  <c r="G35" i="1"/>
  <c r="G37" i="1"/>
  <c r="G39" i="1"/>
  <c r="G40" i="1"/>
  <c r="G42" i="1"/>
  <c r="G38" i="1"/>
  <c r="G43" i="1"/>
  <c r="G44" i="1"/>
  <c r="G41" i="1"/>
  <c r="G45" i="1"/>
  <c r="G46" i="1"/>
  <c r="G47" i="1"/>
  <c r="G48" i="1"/>
  <c r="G49" i="1"/>
  <c r="G51" i="1"/>
  <c r="G50" i="1"/>
  <c r="G52" i="1"/>
  <c r="G54" i="1"/>
  <c r="G53" i="1"/>
  <c r="G55" i="1"/>
  <c r="G56" i="1"/>
  <c r="G58" i="1"/>
  <c r="G57" i="1"/>
  <c r="G59" i="1"/>
  <c r="G61" i="1"/>
  <c r="G60" i="1"/>
  <c r="G63" i="1"/>
  <c r="G62" i="1"/>
  <c r="G67" i="1"/>
  <c r="G65" i="1"/>
  <c r="G64" i="1"/>
  <c r="G66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8" i="1"/>
  <c r="G96" i="1"/>
  <c r="G94" i="1"/>
  <c r="G100" i="1"/>
  <c r="G92" i="1"/>
  <c r="L22" i="1" a="1"/>
  <c r="L22" i="1"/>
  <c r="L23" i="1" a="1"/>
  <c r="L23" i="1"/>
  <c r="L27" i="1" a="1"/>
  <c r="L27" i="1"/>
  <c r="L25" i="1" a="1"/>
  <c r="L25" i="1"/>
  <c r="L24" i="1" a="1"/>
  <c r="L24" i="1"/>
  <c r="L21" i="1" a="1"/>
  <c r="L21" i="1"/>
  <c r="L26" i="1" a="1"/>
  <c r="L26" i="1"/>
  <c r="N27" i="1"/>
  <c r="N23" i="1"/>
  <c r="N26" i="1"/>
  <c r="N21" i="1"/>
  <c r="N25" i="1"/>
  <c r="N22" i="1"/>
  <c r="N2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<sst xmlns="http://schemas.openxmlformats.org/spreadsheetml/2006/main" count="17" uniqueCount="17">
  <si>
    <t>Open</t>
  </si>
  <si>
    <t>High</t>
  </si>
  <si>
    <t>Low</t>
  </si>
  <si>
    <t>Close</t>
  </si>
  <si>
    <t>Date</t>
  </si>
  <si>
    <t>Signal</t>
  </si>
  <si>
    <t>Ticker:</t>
  </si>
  <si>
    <t>NVDA</t>
  </si>
  <si>
    <t>The Full List of Templates</t>
  </si>
  <si>
    <t>Weights</t>
  </si>
  <si>
    <t>WMA</t>
  </si>
  <si>
    <t>HMA</t>
  </si>
  <si>
    <t>WMA (length/2)</t>
  </si>
  <si>
    <t>HMA length:</t>
  </si>
  <si>
    <t>Weights (length/2)</t>
  </si>
  <si>
    <r>
      <t>Weights (</t>
    </r>
    <r>
      <rPr>
        <b/>
        <sz val="10"/>
        <color theme="1"/>
        <rFont val="Arial"/>
        <family val="2"/>
      </rPr>
      <t>√length</t>
    </r>
    <r>
      <rPr>
        <b/>
        <sz val="10"/>
        <color theme="1"/>
        <rFont val="Arial"/>
        <family val="2"/>
        <scheme val="minor"/>
      </rPr>
      <t>)</t>
    </r>
  </si>
  <si>
    <t>2*WMA (length/2)-WMA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</si>
</sst>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4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sz val="1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1" fillId="4" borderId="1" applyNumberFormat="0" applyAlignment="0" applyProtection="0"/>
  </cellStyleXfs>
  <cellXfs count="24">
    <xf numFmtId="0" fontId="0" fillId="0" borderId="0" xfId="0"/>
    <xf numFmtId="2" fontId="0" fillId="0" borderId="0" xfId="0" applyNumberFormat="1"/>
    <xf numFmtId="2" fontId="5" fillId="0" borderId="0" xfId="0" applyNumberFormat="1" applyFont="1"/>
    <xf numFmtId="2" fontId="1" fillId="0" borderId="0" xfId="0" applyNumberFormat="1" applyFont="1"/>
    <xf numFmtId="14" fontId="3" fillId="0" borderId="0" xfId="0" applyNumberFormat="1" applyFont="1" applyAlignment="1">
      <alignment horizontal="right"/>
    </xf>
    <xf numFmtId="14" fontId="0" fillId="0" borderId="0" xfId="0" applyNumberFormat="1"/>
    <xf numFmtId="0" fontId="1" fillId="0" borderId="0" xfId="0" applyFont="1"/>
    <xf numFmtId="2" fontId="3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2" fontId="6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0" fillId="3" borderId="0" xfId="0" applyFont="1" applyFill="1"/>
    <xf numFmtId="1" fontId="11" fillId="4" borderId="1" xfId="4" applyNumberFormat="1" applyAlignment="1">
      <alignment horizontal="right"/>
    </xf>
    <xf numFmtId="164" fontId="11" fillId="4" borderId="1" xfId="4" applyNumberFormat="1" applyAlignment="1">
      <alignment horizontal="right"/>
    </xf>
    <xf numFmtId="2" fontId="13" fillId="0" borderId="0" xfId="0" applyNumberFormat="1" applyFont="1" applyAlignment="1">
      <alignment horizontal="center" vertical="center" wrapText="1"/>
    </xf>
    <xf numFmtId="0" fontId="9" fillId="3" borderId="0" xfId="3" applyFont="1" applyFill="1" applyAlignment="1">
      <alignment vertical="center"/>
    </xf>
    <xf numFmtId="0" fontId="7" fillId="0" borderId="0" xfId="0" applyFont="1" applyAlignment="1">
      <alignment horizontal="center" vertical="center" wrapText="1"/>
    </xf>
  </cellXfs>
  <cellStyles count="5">
    <cellStyle name="Check Cell" xfId="4" builtinId="23"/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eetMetadata" Target="metadata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683683</xdr:colOff>
      <xdr:row>16</xdr:row>
      <xdr:rowOff>99483</xdr:rowOff>
    </xdr:from>
    <xdr:to>
      <xdr:col>15</xdr:col>
      <xdr:colOff>93133</xdr:colOff>
      <xdr:row>19</xdr:row>
      <xdr:rowOff>4233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:a16="http://schemas.microsoft.com/office/drawing/2014/main" id="{5EEC6ED1-A2E3-44B6-9EBA-B25F3D48716F}"/>
            </a:ext>
          </a:extLst>
        </xdr:cNvPr>
        <xdr:cNvSpPr/>
      </xdr:nvSpPr>
      <xdr:spPr>
        <a:xfrm>
          <a:off x="7901516" y="3342216"/>
          <a:ext cx="2474384" cy="476250"/>
        </a:xfrm>
        <a:prstGeom prst="wedgeRoundRectCallout">
          <a:avLst>
            <a:gd name="adj1" fmla="val 53359"/>
            <a:gd name="adj2" fmla="val 496012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Buy signal is generated when the current HMA &gt; the previous HMA.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Relationship Id="rId1" Type="http://schemas.openxmlformats.org/officeDocument/2006/relationships/hyperlink" Target="https://www.traderarchive.com/list-of-excel-templates-for-technical-indicators/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V253"/>
  <sheetViews>
    <sheetView tabSelected="1" topLeftCell="C1" zoomScaleNormal="100" workbookViewId="0">
      <pane ySplit="1" topLeftCell="C4" activePane="bottomLeft" state="frozen"/>
      <selection activeCell="M1" sqref="M1"/>
      <selection pane="bottomLeft" activeCell="O30" sqref="O30"/>
    </sheetView>
  </sheetViews>
  <sheetFormatPr defaultColWidth="12.5390625" defaultRowHeight="15.75" customHeight="1" x14ac:dyDescent="0.15"/>
  <cols>
    <col min="1" max="1" width="12.40625" style="5" customWidth="1"/>
    <col min="2" max="5" width="7.4140625" style="1" customWidth="1"/>
    <col min="6" max="11" width="9.9765625" style="1" customWidth="1"/>
    <col min="12" max="12" width="9.70703125" style="1" customWidth="1"/>
    <col min="13" max="14" width="12" style="1" customWidth="1"/>
    <col min="15" max="15" width="9.70703125" style="1" customWidth="1"/>
    <col min="16" max="16" width="8.08984375" style="14" customWidth="1"/>
    <col min="18" max="18" width="6.47265625" customWidth="1"/>
    <col min="19" max="19" width="9.03515625" customWidth="1"/>
    <col min="20" max="20" width="9.84375" customWidth="1"/>
    <col min="21" max="21" width="14.42578125" customWidth="1"/>
    <col min="22" max="22" width="14.29296875" customWidth="1"/>
  </cols>
  <sheetData>
    <row r="1" spans="1:22" ht="31.5" customHeight="1" x14ac:dyDescent="0.15">
      <c r="A1" s="8" t="s">
        <v>4</v>
      </c>
      <c r="B1" s="9" t="s">
        <v>0</v>
      </c>
      <c r="C1" s="9" t="s">
        <v>1</v>
      </c>
      <c r="D1" s="9" t="s">
        <v>2</v>
      </c>
      <c r="E1" s="9" t="s">
        <v>3</v>
      </c>
      <c r="F1" s="23" t="s">
        <v>9</v>
      </c>
      <c r="G1" s="23"/>
      <c r="H1" s="23" t="s">
        <v>14</v>
      </c>
      <c r="I1" s="23"/>
      <c r="J1" s="23" t="s">
        <v>15</v>
      </c>
      <c r="K1" s="23"/>
      <c r="L1" s="15" t="s">
        <v>10</v>
      </c>
      <c r="M1" s="15" t="s">
        <v>12</v>
      </c>
      <c r="N1" s="21" t="s">
        <v>16</v>
      </c>
      <c r="O1" s="15" t="s">
        <v>11</v>
      </c>
      <c r="P1" s="9" t="s">
        <v>5</v>
      </c>
      <c r="Q1" s="16" t="s">
        <v>13</v>
      </c>
      <c r="R1" s="17">
        <v>15</v>
      </c>
      <c r="S1" s="10" t="s">
        <v>6</v>
      </c>
      <c r="T1" s="10" t="s">
        <v>7</v>
      </c>
      <c r="U1" s="22" t="s">
        <v>8</v>
      </c>
      <c r="V1" s="18"/>
    </row>
    <row r="2" spans="1:22" ht="13.5" thickBot="1" x14ac:dyDescent="0.2">
      <c r="A2" s="4">
        <v>44992</v>
      </c>
      <c r="B2" s="7">
        <v>236</v>
      </c>
      <c r="C2" s="7">
        <v>241.25</v>
      </c>
      <c r="D2" s="7">
        <v>232.41000399999999</v>
      </c>
      <c r="E2" s="7">
        <v>232.88000500000001</v>
      </c>
      <c r="F2" s="7"/>
      <c r="G2" s="7"/>
      <c r="H2" s="7"/>
      <c r="I2" s="7"/>
      <c r="J2" s="7"/>
      <c r="K2" s="7"/>
      <c r="L2" s="2"/>
      <c r="M2" s="2"/>
      <c r="N2" s="2"/>
      <c r="O2" s="2"/>
      <c r="P2" s="11"/>
      <c r="Q2" s="6"/>
    </row>
    <row r="3" spans="1:22" ht="15" thickTop="1" thickBot="1" x14ac:dyDescent="0.2">
      <c r="A3" s="4">
        <v>44993</v>
      </c>
      <c r="B3" s="7">
        <v>234.86999499999999</v>
      </c>
      <c r="C3" s="7">
        <v>242</v>
      </c>
      <c r="D3" s="7">
        <v>234.240005</v>
      </c>
      <c r="E3" s="7">
        <v>241.80999800000001</v>
      </c>
      <c r="F3" s="19">
        <f>IF((ROW()-2)&lt;=$R$1,1+F2, "")</f>
        <v>1</v>
      </c>
      <c r="G3" s="20">
        <f ca="1">IF((ROW()-2)&lt;=$R$1,F3/SUM($F$3:INDEX(F:F,COUNT($F$3:$F$102)+2)), "")</f>
        <v>8.3333333333333332E-3</v>
      </c>
      <c r="H3" s="19">
        <f>IF((ROW()-2)&lt;=$R$1/2,1+H2, "")</f>
        <v>1</v>
      </c>
      <c r="I3" s="20">
        <f ca="1">IF((ROW()-2)&lt;=$R$1/2,H3/SUM($H$3:INDEX(H:H,COUNT($H$3:$H$102)+2)), "")</f>
        <v>3.5714285714285712E-2</v>
      </c>
      <c r="J3" s="19">
        <f>IF((ROW()-2)&lt;=SQRT($R$1),1+H2, "")</f>
        <v>1</v>
      </c>
      <c r="K3" s="20">
        <f ca="1">IF((ROW()-2)&lt;=SQRT($R$1),J3/SUM($J$3:INDEX(J:J,COUNT($J$3:$J$102)+2)), "")</f>
        <v>0.16666666666666666</v>
      </c>
      <c r="L3" s="2"/>
      <c r="M3" s="2"/>
      <c r="N3" s="2"/>
      <c r="O3" s="2"/>
      <c r="P3" s="11"/>
      <c r="Q3" s="6"/>
    </row>
    <row r="4" spans="1:22" ht="15" thickTop="1" thickBot="1" x14ac:dyDescent="0.2">
      <c r="A4" s="4">
        <v>44994</v>
      </c>
      <c r="B4" s="7">
        <v>241.75</v>
      </c>
      <c r="C4" s="7">
        <v>244.53999300000001</v>
      </c>
      <c r="D4" s="7">
        <v>233.83000200000001</v>
      </c>
      <c r="E4" s="7">
        <v>234.36000100000001</v>
      </c>
      <c r="F4" s="19">
        <f>IF((ROW()-2)&lt;=$R$1,1+F3, "")</f>
        <v>2</v>
      </c>
      <c r="G4" s="20">
        <f ca="1">IF((ROW()-2)&lt;=$R$1,F4/SUM($F$3:INDEX(F:F,COUNT($F$3:$F$102)+2)), "")</f>
        <v>1.6666666666666666E-2</v>
      </c>
      <c r="H4" s="19">
        <f t="shared" ref="H4:H67" si="0">IF((ROW()-2)&lt;=$R$1/2,1+H3, "")</f>
        <v>2</v>
      </c>
      <c r="I4" s="20">
        <f ca="1">IF((ROW()-2)&lt;=$R$1/2,H4/SUM($H$3:INDEX(H:H,COUNT($H$3:$H$102)+2)), "")</f>
        <v>7.1428571428571425E-2</v>
      </c>
      <c r="J4" s="19">
        <f t="shared" ref="J4:J67" si="1">IF((ROW()-2)&lt;=SQRT($R$1),1+H3, "")</f>
        <v>2</v>
      </c>
      <c r="K4" s="20">
        <f ca="1">IF((ROW()-2)&lt;=SQRT($R$1),J4/SUM($J$3:INDEX(J:J,COUNT($J$3:$J$102)+2)), "")</f>
        <v>0.33333333333333331</v>
      </c>
      <c r="L4" s="2"/>
      <c r="M4" s="2"/>
      <c r="N4" s="2"/>
      <c r="O4" s="2"/>
      <c r="P4" s="11"/>
      <c r="Q4" s="6"/>
    </row>
    <row r="5" spans="1:22" ht="15" thickTop="1" thickBot="1" x14ac:dyDescent="0.2">
      <c r="A5" s="4">
        <v>44995</v>
      </c>
      <c r="B5" s="7">
        <v>234.08999600000001</v>
      </c>
      <c r="C5" s="7">
        <v>236.270004</v>
      </c>
      <c r="D5" s="7">
        <v>227.259995</v>
      </c>
      <c r="E5" s="7">
        <v>229.64999399999999</v>
      </c>
      <c r="F5" s="19">
        <f>IF((ROW()-2)&lt;=$R$1,1+F4, "")</f>
        <v>3</v>
      </c>
      <c r="G5" s="20">
        <f ca="1">IF((ROW()-2)&lt;=$R$1,F5/SUM($F$3:INDEX(F:F,COUNT($F$3:$F$102)+2)), "")</f>
        <v>2.5000000000000001E-2</v>
      </c>
      <c r="H5" s="19">
        <f t="shared" si="0"/>
        <v>3</v>
      </c>
      <c r="I5" s="20">
        <f ca="1">IF((ROW()-2)&lt;=$R$1/2,H5/SUM($H$3:INDEX(H:H,COUNT($H$3:$H$102)+2)), "")</f>
        <v>0.10714285714285714</v>
      </c>
      <c r="J5" s="19">
        <f t="shared" si="1"/>
        <v>3</v>
      </c>
      <c r="K5" s="20">
        <f ca="1">IF((ROW()-2)&lt;=SQRT($R$1),J5/SUM($J$3:INDEX(J:J,COUNT($J$3:$J$102)+2)), "")</f>
        <v>0.5</v>
      </c>
      <c r="L5" s="2"/>
      <c r="M5" s="2"/>
      <c r="N5" s="2"/>
      <c r="O5" s="2"/>
      <c r="P5" s="11"/>
      <c r="Q5" s="6"/>
    </row>
    <row r="6" spans="1:22" ht="15" thickTop="1" thickBot="1" x14ac:dyDescent="0.2">
      <c r="A6" s="4">
        <v>44998</v>
      </c>
      <c r="B6" s="7">
        <v>227.520004</v>
      </c>
      <c r="C6" s="7">
        <v>232.979996</v>
      </c>
      <c r="D6" s="7">
        <v>222.970001</v>
      </c>
      <c r="E6" s="7">
        <v>229.66000399999999</v>
      </c>
      <c r="F6" s="19">
        <f>IF((ROW()-2)&lt;=$R$1,1+F5, "")</f>
        <v>4</v>
      </c>
      <c r="G6" s="20">
        <f ca="1">IF((ROW()-2)&lt;=$R$1,F6/SUM($F$3:INDEX(F:F,COUNT($F$3:$F$102)+2)), "")</f>
        <v>3.3333333333333333E-2</v>
      </c>
      <c r="H6" s="19">
        <f t="shared" si="0"/>
        <v>4</v>
      </c>
      <c r="I6" s="20">
        <f ca="1">IF((ROW()-2)&lt;=$R$1/2,H6/SUM($H$3:INDEX(H:H,COUNT($H$3:$H$102)+2)), "")</f>
        <v>0.14285714285714285</v>
      </c>
      <c r="J6" s="19" t="str">
        <f t="shared" si="1"/>
        <v/>
      </c>
      <c r="K6" s="20" t="str">
        <f>IF((ROW()-2)&lt;=SQRT($R$1),J6/SUM($J$3:INDEX(J:J,COUNT($J$3:$J$102)+2)), "")</f>
        <v/>
      </c>
      <c r="L6" s="2"/>
      <c r="M6" s="2"/>
      <c r="N6" s="2"/>
      <c r="O6" s="2"/>
      <c r="P6" s="11"/>
      <c r="Q6" s="6"/>
    </row>
    <row r="7" spans="1:22" ht="15" thickTop="1" thickBot="1" x14ac:dyDescent="0.2">
      <c r="A7" s="4">
        <v>44999</v>
      </c>
      <c r="B7" s="7">
        <v>234.96000699999999</v>
      </c>
      <c r="C7" s="7">
        <v>242.19000199999999</v>
      </c>
      <c r="D7" s="7">
        <v>234.60000600000001</v>
      </c>
      <c r="E7" s="7">
        <v>240.63000500000001</v>
      </c>
      <c r="F7" s="19">
        <f>IF((ROW()-2)&lt;=$R$1,1+F6, "")</f>
        <v>5</v>
      </c>
      <c r="G7" s="20">
        <f ca="1">IF((ROW()-2)&lt;=$R$1,F7/SUM($F$3:INDEX(F:F,COUNT($F$3:$F$102)+2)), "")</f>
        <v>4.1666666666666664E-2</v>
      </c>
      <c r="H7" s="19">
        <f t="shared" si="0"/>
        <v>5</v>
      </c>
      <c r="I7" s="20">
        <f ca="1">IF((ROW()-2)&lt;=$R$1/2,H7/SUM($H$3:INDEX(H:H,COUNT($H$3:$H$102)+2)), "")</f>
        <v>0.17857142857142858</v>
      </c>
      <c r="J7" s="19" t="str">
        <f t="shared" si="1"/>
        <v/>
      </c>
      <c r="K7" s="20" t="str">
        <f>IF((ROW()-2)&lt;=SQRT($R$1),J7/SUM($J$3:INDEX(J:J,COUNT($J$3:$J$102)+2)), "")</f>
        <v/>
      </c>
      <c r="L7" s="2"/>
      <c r="M7" s="2"/>
      <c r="N7" s="2"/>
      <c r="O7" s="2"/>
      <c r="P7" s="11"/>
      <c r="Q7" s="6"/>
    </row>
    <row r="8" spans="1:22" ht="15" thickTop="1" thickBot="1" x14ac:dyDescent="0.2">
      <c r="A8" s="4">
        <v>45000</v>
      </c>
      <c r="B8" s="7">
        <v>237.61000100000001</v>
      </c>
      <c r="C8" s="7">
        <v>242.86000100000001</v>
      </c>
      <c r="D8" s="7">
        <v>233.60000600000001</v>
      </c>
      <c r="E8" s="7">
        <v>242.279999</v>
      </c>
      <c r="F8" s="19">
        <f>IF((ROW()-2)&lt;=$R$1,1+F7, "")</f>
        <v>6</v>
      </c>
      <c r="G8" s="20">
        <f ca="1">IF((ROW()-2)&lt;=$R$1,F8/SUM($F$3:INDEX(F:F,COUNT($F$3:$F$102)+2)), "")</f>
        <v>0.05</v>
      </c>
      <c r="H8" s="19">
        <f t="shared" si="0"/>
        <v>6</v>
      </c>
      <c r="I8" s="20">
        <f ca="1">IF((ROW()-2)&lt;=$R$1/2,H8/SUM($H$3:INDEX(H:H,COUNT($H$3:$H$102)+2)), "")</f>
        <v>0.21428571428571427</v>
      </c>
      <c r="J8" s="19" t="str">
        <f t="shared" si="1"/>
        <v/>
      </c>
      <c r="K8" s="20" t="str">
        <f>IF((ROW()-2)&lt;=SQRT($R$1),J8/SUM($J$3:INDEX(J:J,COUNT($J$3:$J$102)+2)), "")</f>
        <v/>
      </c>
      <c r="L8" s="2"/>
      <c r="M8" s="2"/>
      <c r="N8" s="2"/>
      <c r="O8" s="2"/>
      <c r="P8" s="11"/>
      <c r="Q8" s="6"/>
    </row>
    <row r="9" spans="1:22" ht="15" thickTop="1" thickBot="1" x14ac:dyDescent="0.2">
      <c r="A9" s="4">
        <v>45001</v>
      </c>
      <c r="B9" s="7">
        <v>240.270004</v>
      </c>
      <c r="C9" s="7">
        <v>255.88000500000001</v>
      </c>
      <c r="D9" s="7">
        <v>238.94000199999999</v>
      </c>
      <c r="E9" s="7">
        <v>255.41000399999999</v>
      </c>
      <c r="F9" s="19">
        <f>IF((ROW()-2)&lt;=$R$1,1+F8, "")</f>
        <v>7</v>
      </c>
      <c r="G9" s="20">
        <f ca="1">IF((ROW()-2)&lt;=$R$1,F9/SUM($F$3:INDEX(F:F,COUNT($F$3:$F$102)+2)), "")</f>
        <v>5.8333333333333334E-2</v>
      </c>
      <c r="H9" s="19">
        <f t="shared" si="0"/>
        <v>7</v>
      </c>
      <c r="I9" s="20">
        <f ca="1">IF((ROW()-2)&lt;=$R$1/2,H9/SUM($H$3:INDEX(H:H,COUNT($H$3:$H$102)+2)), "")</f>
        <v>0.25</v>
      </c>
      <c r="J9" s="19" t="str">
        <f t="shared" si="1"/>
        <v/>
      </c>
      <c r="K9" s="20" t="str">
        <f>IF((ROW()-2)&lt;=SQRT($R$1),J9/SUM($J$3:INDEX(J:J,COUNT($J$3:$J$102)+2)), "")</f>
        <v/>
      </c>
      <c r="L9" s="2"/>
      <c r="M9" s="2"/>
      <c r="N9" s="2"/>
      <c r="O9" s="2"/>
      <c r="P9" s="11"/>
      <c r="Q9" s="6"/>
    </row>
    <row r="10" spans="1:22" ht="15" thickTop="1" thickBot="1" x14ac:dyDescent="0.2">
      <c r="A10" s="4">
        <v>45002</v>
      </c>
      <c r="B10" s="7">
        <v>259.82000699999998</v>
      </c>
      <c r="C10" s="7">
        <v>263.98998999999998</v>
      </c>
      <c r="D10" s="7">
        <v>256.67999300000002</v>
      </c>
      <c r="E10" s="7">
        <v>257.25</v>
      </c>
      <c r="F10" s="19">
        <f>IF((ROW()-2)&lt;=$R$1,1+F9, "")</f>
        <v>8</v>
      </c>
      <c r="G10" s="20">
        <f ca="1">IF((ROW()-2)&lt;=$R$1,F10/SUM($F$3:INDEX(F:F,COUNT($F$3:$F$102)+2)), "")</f>
        <v>6.6666666666666666E-2</v>
      </c>
      <c r="H10" s="19" t="str">
        <f t="shared" si="0"/>
        <v/>
      </c>
      <c r="I10" s="20" t="str">
        <f>IF((ROW()-2)&lt;=$R$1/2,H10/SUM($H$3:INDEX(H:H,COUNT($H$3:$H$102)+2)), "")</f>
        <v/>
      </c>
      <c r="J10" s="19" t="str">
        <f t="shared" si="1"/>
        <v/>
      </c>
      <c r="K10" s="20" t="str">
        <f>IF((ROW()-2)&lt;=SQRT($R$1),J10/SUM($J$3:INDEX(J:J,COUNT($J$3:$J$102)+2)), "")</f>
        <v/>
      </c>
      <c r="L10" s="2"/>
      <c r="M10" s="2"/>
      <c r="N10" s="2"/>
      <c r="O10" s="2"/>
      <c r="P10" s="11"/>
      <c r="Q10" s="6"/>
    </row>
    <row r="11" spans="1:22" ht="15" thickTop="1" thickBot="1" x14ac:dyDescent="0.2">
      <c r="A11" s="4">
        <v>45005</v>
      </c>
      <c r="B11" s="7">
        <v>256.14999399999999</v>
      </c>
      <c r="C11" s="7">
        <v>260.23998999999998</v>
      </c>
      <c r="D11" s="7">
        <v>251.300003</v>
      </c>
      <c r="E11" s="7">
        <v>259</v>
      </c>
      <c r="F11" s="19">
        <f>IF((ROW()-2)&lt;=$R$1,1+F10, "")</f>
        <v>9</v>
      </c>
      <c r="G11" s="20">
        <f ca="1">IF((ROW()-2)&lt;=$R$1,F11/SUM($F$3:INDEX(F:F,COUNT($F$3:$F$102)+2)), "")</f>
        <v>7.4999999999999997E-2</v>
      </c>
      <c r="H11" s="19" t="str">
        <f t="shared" si="0"/>
        <v/>
      </c>
      <c r="I11" s="20" t="str">
        <f>IF((ROW()-2)&lt;=$R$1/2,H11/SUM($H$3:INDEX(H:H,COUNT($H$3:$H$102)+2)), "")</f>
        <v/>
      </c>
      <c r="J11" s="19" t="str">
        <f t="shared" si="1"/>
        <v/>
      </c>
      <c r="K11" s="20" t="str">
        <f>IF((ROW()-2)&lt;=SQRT($R$1),J11/SUM($J$3:INDEX(J:J,COUNT($J$3:$J$102)+2)), "")</f>
        <v/>
      </c>
      <c r="L11" s="2"/>
      <c r="M11" s="2"/>
      <c r="N11" s="2"/>
      <c r="O11" s="2"/>
      <c r="P11" s="11"/>
      <c r="Q11" s="6"/>
    </row>
    <row r="12" spans="1:22" ht="15" thickTop="1" thickBot="1" x14ac:dyDescent="0.2">
      <c r="A12" s="4">
        <v>45006</v>
      </c>
      <c r="B12" s="7">
        <v>261.79998799999998</v>
      </c>
      <c r="C12" s="7">
        <v>263.92001299999998</v>
      </c>
      <c r="D12" s="7">
        <v>253.80999800000001</v>
      </c>
      <c r="E12" s="7">
        <v>261.98998999999998</v>
      </c>
      <c r="F12" s="19">
        <f>IF((ROW()-2)&lt;=$R$1,1+F11, "")</f>
        <v>10</v>
      </c>
      <c r="G12" s="20">
        <f ca="1">IF((ROW()-2)&lt;=$R$1,F12/SUM($F$3:INDEX(F:F,COUNT($F$3:$F$102)+2)), "")</f>
        <v>8.3333333333333329E-2</v>
      </c>
      <c r="H12" s="19" t="str">
        <f t="shared" si="0"/>
        <v/>
      </c>
      <c r="I12" s="20" t="str">
        <f>IF((ROW()-2)&lt;=$R$1/2,H12/SUM($H$3:INDEX(H:H,COUNT($H$3:$H$102)+2)), "")</f>
        <v/>
      </c>
      <c r="J12" s="19" t="str">
        <f t="shared" si="1"/>
        <v/>
      </c>
      <c r="K12" s="20" t="str">
        <f>IF((ROW()-2)&lt;=SQRT($R$1),J12/SUM($J$3:INDEX(J:J,COUNT($J$3:$J$102)+2)), "")</f>
        <v/>
      </c>
      <c r="L12" s="2"/>
      <c r="M12" s="2"/>
      <c r="N12" s="2"/>
      <c r="O12" s="2"/>
      <c r="P12" s="11"/>
      <c r="Q12" s="6"/>
    </row>
    <row r="13" spans="1:22" ht="15" thickTop="1" thickBot="1" x14ac:dyDescent="0.2">
      <c r="A13" s="4">
        <v>45007</v>
      </c>
      <c r="B13" s="7">
        <v>264.25</v>
      </c>
      <c r="C13" s="7">
        <v>275.89001500000001</v>
      </c>
      <c r="D13" s="7">
        <v>262.36999500000002</v>
      </c>
      <c r="E13" s="7">
        <v>264.67999300000002</v>
      </c>
      <c r="F13" s="19">
        <f>IF((ROW()-2)&lt;=$R$1,1+F12, "")</f>
        <v>11</v>
      </c>
      <c r="G13" s="20">
        <f ca="1">IF((ROW()-2)&lt;=$R$1,F13/SUM($F$3:INDEX(F:F,COUNT($F$3:$F$102)+2)), "")</f>
        <v>9.166666666666666E-2</v>
      </c>
      <c r="H13" s="19" t="str">
        <f t="shared" si="0"/>
        <v/>
      </c>
      <c r="I13" s="20" t="str">
        <f>IF((ROW()-2)&lt;=$R$1/2,H13/SUM($H$3:INDEX(H:H,COUNT($H$3:$H$102)+2)), "")</f>
        <v/>
      </c>
      <c r="J13" s="19" t="str">
        <f t="shared" si="1"/>
        <v/>
      </c>
      <c r="K13" s="20" t="str">
        <f>IF((ROW()-2)&lt;=SQRT($R$1),J13/SUM($J$3:INDEX(J:J,COUNT($J$3:$J$102)+2)), "")</f>
        <v/>
      </c>
      <c r="L13" s="2"/>
      <c r="M13" s="2"/>
      <c r="N13" s="2"/>
      <c r="O13" s="2"/>
      <c r="P13" s="11"/>
      <c r="Q13" s="6"/>
    </row>
    <row r="14" spans="1:22" ht="15" thickTop="1" thickBot="1" x14ac:dyDescent="0.2">
      <c r="A14" s="4">
        <v>45008</v>
      </c>
      <c r="B14" s="7">
        <v>271.14999399999999</v>
      </c>
      <c r="C14" s="7">
        <v>274.98998999999998</v>
      </c>
      <c r="D14" s="7">
        <v>266.89999399999999</v>
      </c>
      <c r="E14" s="7">
        <v>271.91000400000001</v>
      </c>
      <c r="F14" s="19">
        <f>IF((ROW()-2)&lt;=$R$1,1+F13, "")</f>
        <v>12</v>
      </c>
      <c r="G14" s="20">
        <f ca="1">IF((ROW()-2)&lt;=$R$1,F14/SUM($F$3:INDEX(F:F,COUNT($F$3:$F$102)+2)), "")</f>
        <v>0.1</v>
      </c>
      <c r="H14" s="19" t="str">
        <f t="shared" si="0"/>
        <v/>
      </c>
      <c r="I14" s="20" t="str">
        <f>IF((ROW()-2)&lt;=$R$1/2,H14/SUM($H$3:INDEX(H:H,COUNT($H$3:$H$102)+2)), "")</f>
        <v/>
      </c>
      <c r="J14" s="19" t="str">
        <f t="shared" si="1"/>
        <v/>
      </c>
      <c r="K14" s="20" t="str">
        <f>IF((ROW()-2)&lt;=SQRT($R$1),J14/SUM($J$3:INDEX(J:J,COUNT($J$3:$J$102)+2)), "")</f>
        <v/>
      </c>
      <c r="L14" s="2"/>
      <c r="M14" s="2"/>
      <c r="N14" s="2"/>
      <c r="O14" s="2"/>
      <c r="P14" s="11"/>
      <c r="Q14" s="6"/>
    </row>
    <row r="15" spans="1:22" ht="15" thickTop="1" thickBot="1" x14ac:dyDescent="0.2">
      <c r="A15" s="4">
        <v>45009</v>
      </c>
      <c r="B15" s="7">
        <v>270.30999800000001</v>
      </c>
      <c r="C15" s="7">
        <v>271.67001299999998</v>
      </c>
      <c r="D15" s="7">
        <v>263.54998799999998</v>
      </c>
      <c r="E15" s="7">
        <v>267.790009</v>
      </c>
      <c r="F15" s="19">
        <f>IF((ROW()-2)&lt;=$R$1,1+F14, "")</f>
        <v>13</v>
      </c>
      <c r="G15" s="20">
        <f ca="1">IF((ROW()-2)&lt;=$R$1,F15/SUM($F$3:INDEX(F:F,COUNT($F$3:$F$102)+2)), "")</f>
        <v>0.10833333333333334</v>
      </c>
      <c r="H15" s="19" t="str">
        <f t="shared" si="0"/>
        <v/>
      </c>
      <c r="I15" s="20" t="str">
        <f>IF((ROW()-2)&lt;=$R$1/2,H15/SUM($H$3:INDEX(H:H,COUNT($H$3:$H$102)+2)), "")</f>
        <v/>
      </c>
      <c r="J15" s="19" t="str">
        <f t="shared" si="1"/>
        <v/>
      </c>
      <c r="K15" s="20" t="str">
        <f>IF((ROW()-2)&lt;=SQRT($R$1),J15/SUM($J$3:INDEX(J:J,COUNT($J$3:$J$102)+2)), "")</f>
        <v/>
      </c>
      <c r="L15" s="2"/>
      <c r="M15" s="2"/>
      <c r="N15" s="2"/>
      <c r="O15" s="2"/>
      <c r="P15" s="11"/>
      <c r="Q15" s="6"/>
    </row>
    <row r="16" spans="1:22" ht="15" thickTop="1" thickBot="1" x14ac:dyDescent="0.2">
      <c r="A16" s="4">
        <v>45012</v>
      </c>
      <c r="B16" s="7">
        <v>268.36999500000002</v>
      </c>
      <c r="C16" s="7">
        <v>270</v>
      </c>
      <c r="D16" s="7">
        <v>263.64999399999999</v>
      </c>
      <c r="E16" s="7">
        <v>265.30999800000001</v>
      </c>
      <c r="F16" s="19">
        <f>IF((ROW()-2)&lt;=$R$1,1+F15, "")</f>
        <v>14</v>
      </c>
      <c r="G16" s="20">
        <f ca="1">IF((ROW()-2)&lt;=$R$1,F16/SUM($F$3:INDEX(F:F,COUNT($F$3:$F$102)+2)), "")</f>
        <v>0.11666666666666667</v>
      </c>
      <c r="H16" s="19" t="str">
        <f t="shared" si="0"/>
        <v/>
      </c>
      <c r="I16" s="20" t="str">
        <f>IF((ROW()-2)&lt;=$R$1/2,H16/SUM($H$3:INDEX(H:H,COUNT($H$3:$H$102)+2)), "")</f>
        <v/>
      </c>
      <c r="J16" s="19" t="str">
        <f t="shared" si="1"/>
        <v/>
      </c>
      <c r="K16" s="20" t="str">
        <f>IF((ROW()-2)&lt;=SQRT($R$1),J16/SUM($J$3:INDEX(J:J,COUNT($J$3:$J$102)+2)), "")</f>
        <v/>
      </c>
      <c r="L16" s="2"/>
      <c r="M16" s="2"/>
      <c r="N16" s="2"/>
      <c r="O16" s="2"/>
      <c r="P16" s="11"/>
      <c r="Q16" s="6"/>
    </row>
    <row r="17" spans="1:17" ht="15" thickTop="1" thickBot="1" x14ac:dyDescent="0.2">
      <c r="A17" s="4">
        <v>45013</v>
      </c>
      <c r="B17" s="7">
        <v>264.47000100000002</v>
      </c>
      <c r="C17" s="7">
        <v>265.13000499999998</v>
      </c>
      <c r="D17" s="7">
        <v>258.5</v>
      </c>
      <c r="E17" s="7">
        <v>264.10000600000001</v>
      </c>
      <c r="F17" s="19">
        <f>IF((ROW()-2)&lt;=$R$1,1+F16, "")</f>
        <v>15</v>
      </c>
      <c r="G17" s="20">
        <f ca="1">IF((ROW()-2)&lt;=$R$1,F17/SUM($F$3:INDEX(F:F,COUNT($F$3:$F$102)+2)), "")</f>
        <v>0.125</v>
      </c>
      <c r="H17" s="19" t="str">
        <f t="shared" si="0"/>
        <v/>
      </c>
      <c r="I17" s="20" t="str">
        <f>IF((ROW()-2)&lt;=$R$1/2,H17/SUM($H$3:INDEX(H:H,COUNT($H$3:$H$102)+2)), "")</f>
        <v/>
      </c>
      <c r="J17" s="19" t="str">
        <f t="shared" si="1"/>
        <v/>
      </c>
      <c r="K17" s="20" t="str">
        <f>IF((ROW()-2)&lt;=SQRT($R$1),J17/SUM($J$3:INDEX(J:J,COUNT($J$3:$J$102)+2)), "")</f>
        <v/>
      </c>
      <c r="L17" s="2"/>
      <c r="M17" s="2"/>
      <c r="N17" s="2"/>
      <c r="O17" s="2"/>
      <c r="P17" s="12"/>
      <c r="Q17" s="3"/>
    </row>
    <row r="18" spans="1:17" ht="15" thickTop="1" thickBot="1" x14ac:dyDescent="0.2">
      <c r="A18" s="4">
        <v>45014</v>
      </c>
      <c r="B18" s="7">
        <v>268.25</v>
      </c>
      <c r="C18" s="7">
        <v>270.77999899999998</v>
      </c>
      <c r="D18" s="7">
        <v>265.97000100000002</v>
      </c>
      <c r="E18" s="7">
        <v>269.83999599999999</v>
      </c>
      <c r="F18" s="19" t="str">
        <f>IF((ROW()-2)&lt;=$R$1,1+F17, "")</f>
        <v/>
      </c>
      <c r="G18" s="20" t="str">
        <f>IF((ROW()-2)&lt;=$R$1,F18/SUM($F$3:INDEX(F:F,COUNT($F$3:$F$102)+2)), "")</f>
        <v/>
      </c>
      <c r="H18" s="19" t="str">
        <f t="shared" si="0"/>
        <v/>
      </c>
      <c r="I18" s="20" t="str">
        <f>IF((ROW()-2)&lt;=$R$1/2,H18/SUM($H$3:INDEX(H:H,COUNT($H$3:$H$102)+2)), "")</f>
        <v/>
      </c>
      <c r="J18" s="19" t="str">
        <f t="shared" si="1"/>
        <v/>
      </c>
      <c r="K18" s="20" t="str">
        <f>IF((ROW()-2)&lt;=SQRT($R$1),J18/SUM($J$3:INDEX(J:J,COUNT($J$3:$J$102)+2)), "")</f>
        <v/>
      </c>
      <c r="L18" s="2"/>
      <c r="M18" s="2"/>
      <c r="N18" s="2"/>
      <c r="O18" s="2"/>
      <c r="P18" s="12"/>
      <c r="Q18" s="3"/>
    </row>
    <row r="19" spans="1:17" ht="15" thickTop="1" thickBot="1" x14ac:dyDescent="0.2">
      <c r="A19" s="4">
        <v>45015</v>
      </c>
      <c r="B19" s="7">
        <v>272.290009</v>
      </c>
      <c r="C19" s="7">
        <v>274.98998999999998</v>
      </c>
      <c r="D19" s="7">
        <v>271.01998900000001</v>
      </c>
      <c r="E19" s="7">
        <v>273.82998700000002</v>
      </c>
      <c r="F19" s="19" t="str">
        <f>IF((ROW()-2)&lt;=$R$1,1+F18, "")</f>
        <v/>
      </c>
      <c r="G19" s="20" t="str">
        <f>IF((ROW()-2)&lt;=$R$1,F19/SUM($F$3:INDEX(F:F,COUNT($F$3:$F$102)+2)), "")</f>
        <v/>
      </c>
      <c r="H19" s="19" t="str">
        <f t="shared" si="0"/>
        <v/>
      </c>
      <c r="I19" s="20" t="str">
        <f>IF((ROW()-2)&lt;=$R$1/2,H19/SUM($H$3:INDEX(H:H,COUNT($H$3:$H$102)+2)), "")</f>
        <v/>
      </c>
      <c r="J19" s="19" t="str">
        <f t="shared" si="1"/>
        <v/>
      </c>
      <c r="K19" s="20" t="str">
        <f>IF((ROW()-2)&lt;=SQRT($R$1),J19/SUM($J$3:INDEX(J:J,COUNT($J$3:$J$102)+2)), "")</f>
        <v/>
      </c>
      <c r="L19" s="2"/>
      <c r="M19" s="2"/>
      <c r="N19" s="2"/>
      <c r="O19" s="2"/>
      <c r="P19" s="12"/>
      <c r="Q19" s="3"/>
    </row>
    <row r="20" spans="1:17" ht="15" thickTop="1" thickBot="1" x14ac:dyDescent="0.2">
      <c r="A20" s="4">
        <v>45016</v>
      </c>
      <c r="B20" s="7">
        <v>271.39999399999999</v>
      </c>
      <c r="C20" s="7">
        <v>278.33999599999999</v>
      </c>
      <c r="D20" s="7">
        <v>271.04998799999998</v>
      </c>
      <c r="E20" s="7">
        <v>277.76998900000001</v>
      </c>
      <c r="F20" s="19" t="str">
        <f>IF((ROW()-2)&lt;=$R$1,1+F19, "")</f>
        <v/>
      </c>
      <c r="G20" s="20" t="str">
        <f>IF((ROW()-2)&lt;=$R$1,F20/SUM($F$3:INDEX(F:F,COUNT($F$3:$F$102)+2)), "")</f>
        <v/>
      </c>
      <c r="H20" s="19" t="str">
        <f t="shared" si="0"/>
        <v/>
      </c>
      <c r="I20" s="20" t="str">
        <f>IF((ROW()-2)&lt;=$R$1/2,H20/SUM($H$3:INDEX(H:H,COUNT($H$3:$H$102)+2)), "")</f>
        <v/>
      </c>
      <c r="J20" s="19" t="str">
        <f t="shared" si="1"/>
        <v/>
      </c>
      <c r="K20" s="20" t="str">
        <f>IF((ROW()-2)&lt;=SQRT($R$1),J20/SUM($J$3:INDEX(J:J,COUNT($J$3:$J$102)+2)), "")</f>
        <v/>
      </c>
      <c r="L20" s="2"/>
      <c r="M20" s="2"/>
      <c r="N20" s="2"/>
      <c r="O20" s="2"/>
      <c r="P20" s="12"/>
      <c r="Q20" s="3"/>
    </row>
    <row r="21" spans="1:17" ht="15" thickTop="1" thickBot="1" x14ac:dyDescent="0.2">
      <c r="A21" s="4">
        <v>45019</v>
      </c>
      <c r="B21" s="7">
        <v>275.08999599999999</v>
      </c>
      <c r="C21" s="7">
        <v>280</v>
      </c>
      <c r="D21" s="7">
        <v>273.35998499999999</v>
      </c>
      <c r="E21" s="7">
        <v>279.64999399999999</v>
      </c>
      <c r="F21" s="19" t="str">
        <f>IF((ROW()-2)&lt;=$R$1,1+F20, "")</f>
        <v/>
      </c>
      <c r="G21" s="20" t="str">
        <f>IF((ROW()-2)&lt;=$R$1,F21/SUM($F$3:INDEX(F:F,COUNT($F$3:$F$102)+2)), "")</f>
        <v/>
      </c>
      <c r="H21" s="19" t="str">
        <f t="shared" si="0"/>
        <v/>
      </c>
      <c r="I21" s="20" t="str">
        <f>IF((ROW()-2)&lt;=$R$1/2,H21/SUM($H$3:INDEX(H:H,COUNT($H$3:$H$102)+2)), "")</f>
        <v/>
      </c>
      <c r="J21" s="19" t="str">
        <f t="shared" si="1"/>
        <v/>
      </c>
      <c r="K21" s="20" t="str">
        <f>IF((ROW()-2)&lt;=SQRT($R$1),J21/SUM($J$3:INDEX(J:J,COUNT($J$3:$J$102)+2)), "")</f>
        <v/>
      </c>
      <c r="L21" s="2" cm="1">
        <f t="array" aca="1" ref="L21" ca="1">SUMPRODUCT(INDEX(E:E,ROW()-$R$1+1):E21*$G$3:INDEX(G:G,$R$1+2))</f>
        <v>268.87591336666668</v>
      </c>
      <c r="M21" s="2" cm="1">
        <f t="array" aca="1" ref="M21" ca="1">SUMPRODUCT(INDEX(E:E,ROW()-ROUNDDOWN($R$1/2,0)+1):E21*$I$3:INDEX(I:I,ROUNDDOWN($R$1/2,0)+2))</f>
        <v>273.6924940714286</v>
      </c>
      <c r="N21" s="2">
        <f ca="1">2*M21-L21</f>
        <v>278.50907477619052</v>
      </c>
      <c r="O21" s="2"/>
      <c r="P21" s="13"/>
      <c r="Q21" s="3"/>
    </row>
    <row r="22" spans="1:17" ht="15" thickTop="1" thickBot="1" x14ac:dyDescent="0.2">
      <c r="A22" s="4">
        <v>45020</v>
      </c>
      <c r="B22" s="7">
        <v>279.66000400000001</v>
      </c>
      <c r="C22" s="7">
        <v>280</v>
      </c>
      <c r="D22" s="7">
        <v>273.07000699999998</v>
      </c>
      <c r="E22" s="7">
        <v>274.52999899999998</v>
      </c>
      <c r="F22" s="19" t="str">
        <f>IF((ROW()-2)&lt;=$R$1,1+F21, "")</f>
        <v/>
      </c>
      <c r="G22" s="20" t="str">
        <f>IF((ROW()-2)&lt;=$R$1,F22/SUM($F$3:INDEX(F:F,COUNT($F$3:$F$102)+2)), "")</f>
        <v/>
      </c>
      <c r="H22" s="19" t="str">
        <f t="shared" si="0"/>
        <v/>
      </c>
      <c r="I22" s="20" t="str">
        <f>IF((ROW()-2)&lt;=$R$1/2,H22/SUM($H$3:INDEX(H:H,COUNT($H$3:$H$102)+2)), "")</f>
        <v/>
      </c>
      <c r="J22" s="19" t="str">
        <f t="shared" si="1"/>
        <v/>
      </c>
      <c r="K22" s="20" t="str">
        <f>IF((ROW()-2)&lt;=SQRT($R$1),J22/SUM($J$3:INDEX(J:J,COUNT($J$3:$J$102)+2)), "")</f>
        <v/>
      </c>
      <c r="L22" s="2" cm="1">
        <f t="array" aca="1" ref="L22" ca="1">SUMPRODUCT(INDEX(E:E,ROW()-$R$1+1):E22*$G$3:INDEX(G:G,$R$1+2))</f>
        <v>270.26349679166668</v>
      </c>
      <c r="M22" s="2" cm="1">
        <f t="array" aca="1" ref="M22" ca="1">SUMPRODUCT(INDEX(E:E,ROW()-ROUNDDOWN($R$1/2,0)+1):E22*$I$3:INDEX(I:I,ROUNDDOWN($R$1/2,0)+2))</f>
        <v>274.52892314285714</v>
      </c>
      <c r="N22" s="2">
        <f t="shared" ref="N22:N85" ca="1" si="2">2*M22-L22</f>
        <v>278.79434949404759</v>
      </c>
      <c r="O22" s="2"/>
      <c r="P22" s="13"/>
      <c r="Q22" s="3"/>
    </row>
    <row r="23" spans="1:17" ht="15" thickTop="1" thickBot="1" x14ac:dyDescent="0.2">
      <c r="A23" s="4">
        <v>45021</v>
      </c>
      <c r="B23" s="7">
        <v>268.290009</v>
      </c>
      <c r="C23" s="7">
        <v>269.98001099999999</v>
      </c>
      <c r="D23" s="7">
        <v>263.95001200000002</v>
      </c>
      <c r="E23" s="7">
        <v>268.80999800000001</v>
      </c>
      <c r="F23" s="19" t="str">
        <f>IF((ROW()-2)&lt;=$R$1,1+F22, "")</f>
        <v/>
      </c>
      <c r="G23" s="20" t="str">
        <f>IF((ROW()-2)&lt;=$R$1,F23/SUM($F$3:INDEX(F:F,COUNT($F$3:$F$102)+2)), "")</f>
        <v/>
      </c>
      <c r="H23" s="19" t="str">
        <f t="shared" si="0"/>
        <v/>
      </c>
      <c r="I23" s="20" t="str">
        <f>IF((ROW()-2)&lt;=$R$1/2,H23/SUM($H$3:INDEX(H:H,COUNT($H$3:$H$102)+2)), "")</f>
        <v/>
      </c>
      <c r="J23" s="19" t="str">
        <f t="shared" si="1"/>
        <v/>
      </c>
      <c r="K23" s="20" t="str">
        <f>IF((ROW()-2)&lt;=SQRT($R$1),J23/SUM($J$3:INDEX(J:J,COUNT($J$3:$J$102)+2)), "")</f>
        <v/>
      </c>
      <c r="L23" s="2" cm="1">
        <f t="array" aca="1" ref="L23" ca="1">SUMPRODUCT(INDEX(E:E,ROW()-$R$1+1):E23*$G$3:INDEX(G:G,$R$1+2))</f>
        <v>270.65358014166668</v>
      </c>
      <c r="M23" s="2" cm="1">
        <f t="array" aca="1" ref="M23" ca="1">SUMPRODUCT(INDEX(E:E,ROW()-ROUNDDOWN($R$1/2,0)+1):E23*$I$3:INDEX(I:I,ROUNDDOWN($R$1/2,0)+2))</f>
        <v>273.69463803571426</v>
      </c>
      <c r="N23" s="2">
        <f t="shared" ca="1" si="2"/>
        <v>276.73569592976185</v>
      </c>
      <c r="O23" s="2"/>
      <c r="P23" s="13"/>
      <c r="Q23" s="3"/>
    </row>
    <row r="24" spans="1:17" ht="15" thickTop="1" thickBot="1" x14ac:dyDescent="0.2">
      <c r="A24" s="4">
        <v>45022</v>
      </c>
      <c r="B24" s="7">
        <v>265.83999599999999</v>
      </c>
      <c r="C24" s="7">
        <v>270.79998799999998</v>
      </c>
      <c r="D24" s="7">
        <v>264.26998900000001</v>
      </c>
      <c r="E24" s="7">
        <v>270.36999500000002</v>
      </c>
      <c r="F24" s="19" t="str">
        <f>IF((ROW()-2)&lt;=$R$1,1+F23, "")</f>
        <v/>
      </c>
      <c r="G24" s="20" t="str">
        <f>IF((ROW()-2)&lt;=$R$1,F24/SUM($F$3:INDEX(F:F,COUNT($F$3:$F$102)+2)), "")</f>
        <v/>
      </c>
      <c r="H24" s="19" t="str">
        <f t="shared" si="0"/>
        <v/>
      </c>
      <c r="I24" s="20" t="str">
        <f>IF((ROW()-2)&lt;=$R$1/2,H24/SUM($H$3:INDEX(H:H,COUNT($H$3:$H$102)+2)), "")</f>
        <v/>
      </c>
      <c r="J24" s="19" t="str">
        <f t="shared" si="1"/>
        <v/>
      </c>
      <c r="K24" s="20" t="str">
        <f>IF((ROW()-2)&lt;=SQRT($R$1),J24/SUM($J$3:INDEX(J:J,COUNT($J$3:$J$102)+2)), "")</f>
        <v/>
      </c>
      <c r="L24" s="2" cm="1">
        <f t="array" aca="1" ref="L24" ca="1">SUMPRODUCT(INDEX(E:E,ROW()-$R$1+1):E24*$G$3:INDEX(G:G,$R$1+2))</f>
        <v>271.01757979166666</v>
      </c>
      <c r="M24" s="2" cm="1">
        <f t="array" aca="1" ref="M24" ca="1">SUMPRODUCT(INDEX(E:E,ROW()-ROUNDDOWN($R$1/2,0)+1):E24*$I$3:INDEX(I:I,ROUNDDOWN($R$1/2,0)+2))</f>
        <v>273.12535217857146</v>
      </c>
      <c r="N24" s="2">
        <f t="shared" ca="1" si="2"/>
        <v>275.23312456547626</v>
      </c>
      <c r="O24" s="2"/>
      <c r="P24" s="13"/>
      <c r="Q24" s="3"/>
    </row>
    <row r="25" spans="1:17" ht="15" thickTop="1" thickBot="1" x14ac:dyDescent="0.2">
      <c r="A25" s="4">
        <v>45026</v>
      </c>
      <c r="B25" s="7">
        <v>268.23001099999999</v>
      </c>
      <c r="C25" s="7">
        <v>276.209991</v>
      </c>
      <c r="D25" s="7">
        <v>266.69000199999999</v>
      </c>
      <c r="E25" s="7">
        <v>275.790009</v>
      </c>
      <c r="F25" s="19" t="str">
        <f>IF((ROW()-2)&lt;=$R$1,1+F24, "")</f>
        <v/>
      </c>
      <c r="G25" s="20" t="str">
        <f>IF((ROW()-2)&lt;=$R$1,F25/SUM($F$3:INDEX(F:F,COUNT($F$3:$F$102)+2)), "")</f>
        <v/>
      </c>
      <c r="H25" s="19" t="str">
        <f t="shared" si="0"/>
        <v/>
      </c>
      <c r="I25" s="20" t="str">
        <f>IF((ROW()-2)&lt;=$R$1/2,H25/SUM($H$3:INDEX(H:H,COUNT($H$3:$H$102)+2)), "")</f>
        <v/>
      </c>
      <c r="J25" s="19" t="str">
        <f t="shared" si="1"/>
        <v/>
      </c>
      <c r="K25" s="20" t="str">
        <f>IF((ROW()-2)&lt;=SQRT($R$1),J25/SUM($J$3:INDEX(J:J,COUNT($J$3:$J$102)+2)), "")</f>
        <v/>
      </c>
      <c r="L25" s="2" cm="1">
        <f t="array" aca="1" ref="L25" ca="1">SUMPRODUCT(INDEX(E:E,ROW()-$R$1+1):E25*$G$3:INDEX(G:G,$R$1+2))</f>
        <v>271.93441459999997</v>
      </c>
      <c r="M25" s="2" cm="1">
        <f t="array" aca="1" ref="M25" ca="1">SUMPRODUCT(INDEX(E:E,ROW()-ROUNDDOWN($R$1/2,0)+1):E25*$I$3:INDEX(I:I,ROUNDDOWN($R$1/2,0)+2))</f>
        <v>273.68714164285717</v>
      </c>
      <c r="N25" s="2">
        <f t="shared" ca="1" si="2"/>
        <v>275.43986868571437</v>
      </c>
      <c r="O25" s="2"/>
      <c r="P25" s="13"/>
      <c r="Q25" s="3"/>
    </row>
    <row r="26" spans="1:17" ht="15" thickTop="1" thickBot="1" x14ac:dyDescent="0.2">
      <c r="A26" s="4">
        <v>45027</v>
      </c>
      <c r="B26" s="7">
        <v>277.23998999999998</v>
      </c>
      <c r="C26" s="7">
        <v>277.89999399999999</v>
      </c>
      <c r="D26" s="7">
        <v>271.26001000000002</v>
      </c>
      <c r="E26" s="7">
        <v>271.69000199999999</v>
      </c>
      <c r="F26" s="19" t="str">
        <f>IF((ROW()-2)&lt;=$R$1,1+F25, "")</f>
        <v/>
      </c>
      <c r="G26" s="20" t="str">
        <f>IF((ROW()-2)&lt;=$R$1,F26/SUM($F$3:INDEX(F:F,COUNT($F$3:$F$102)+2)), "")</f>
        <v/>
      </c>
      <c r="H26" s="19" t="str">
        <f t="shared" si="0"/>
        <v/>
      </c>
      <c r="I26" s="20" t="str">
        <f>IF((ROW()-2)&lt;=$R$1/2,H26/SUM($H$3:INDEX(H:H,COUNT($H$3:$H$102)+2)), "")</f>
        <v/>
      </c>
      <c r="J26" s="19" t="str">
        <f t="shared" si="1"/>
        <v/>
      </c>
      <c r="K26" s="20" t="str">
        <f>IF((ROW()-2)&lt;=SQRT($R$1),J26/SUM($J$3:INDEX(J:J,COUNT($J$3:$J$102)+2)), "")</f>
        <v/>
      </c>
      <c r="L26" s="2" cm="1">
        <f t="array" aca="1" ref="L26" ca="1">SUMPRODUCT(INDEX(E:E,ROW()-$R$1+1):E26*$G$3:INDEX(G:G,$R$1+2))</f>
        <v>272.18424845833334</v>
      </c>
      <c r="M26" s="2" cm="1">
        <f t="array" aca="1" ref="M26" ca="1">SUMPRODUCT(INDEX(E:E,ROW()-ROUNDDOWN($R$1/2,0)+1):E26*$I$3:INDEX(I:I,ROUNDDOWN($R$1/2,0)+2))</f>
        <v>273.01142889285711</v>
      </c>
      <c r="N26" s="2">
        <f t="shared" ca="1" si="2"/>
        <v>273.83860932738088</v>
      </c>
      <c r="O26" s="2"/>
      <c r="P26" s="13"/>
      <c r="Q26" s="3"/>
    </row>
    <row r="27" spans="1:17" ht="15" thickTop="1" thickBot="1" x14ac:dyDescent="0.2">
      <c r="A27" s="4">
        <v>45028</v>
      </c>
      <c r="B27" s="7">
        <v>273.70001200000002</v>
      </c>
      <c r="C27" s="7">
        <v>274.67999300000002</v>
      </c>
      <c r="D27" s="7">
        <v>264.48001099999999</v>
      </c>
      <c r="E27" s="7">
        <v>264.95001200000002</v>
      </c>
      <c r="F27" s="19" t="str">
        <f>IF((ROW()-2)&lt;=$R$1,1+F26, "")</f>
        <v/>
      </c>
      <c r="G27" s="20" t="str">
        <f>IF((ROW()-2)&lt;=$R$1,F27/SUM($F$3:INDEX(F:F,COUNT($F$3:$F$102)+2)), "")</f>
        <v/>
      </c>
      <c r="H27" s="19" t="str">
        <f t="shared" si="0"/>
        <v/>
      </c>
      <c r="I27" s="20" t="str">
        <f>IF((ROW()-2)&lt;=$R$1/2,H27/SUM($H$3:INDEX(H:H,COUNT($H$3:$H$102)+2)), "")</f>
        <v/>
      </c>
      <c r="J27" s="19" t="str">
        <f t="shared" si="1"/>
        <v/>
      </c>
      <c r="K27" s="20" t="str">
        <f>IF((ROW()-2)&lt;=SQRT($R$1),J27/SUM($J$3:INDEX(J:J,COUNT($J$3:$J$102)+2)), "")</f>
        <v/>
      </c>
      <c r="L27" s="2" cm="1">
        <f t="array" aca="1" ref="L27" ca="1">SUMPRODUCT(INDEX(E:E,ROW()-$R$1+1):E27*$G$3:INDEX(G:G,$R$1+2))</f>
        <v>271.48583355000005</v>
      </c>
      <c r="M27" s="2" cm="1">
        <f t="array" aca="1" ref="M27" ca="1">SUMPRODUCT(INDEX(E:E,ROW()-ROUNDDOWN($R$1/2,0)+1):E27*$I$3:INDEX(I:I,ROUNDDOWN($R$1/2,0)+2))</f>
        <v>270.72714667857144</v>
      </c>
      <c r="N27" s="2">
        <f t="shared" ca="1" si="2"/>
        <v>269.96845980714284</v>
      </c>
      <c r="O27" s="2"/>
      <c r="P27" s="13"/>
      <c r="Q27" s="3"/>
    </row>
    <row r="28" spans="1:17" ht="15" thickTop="1" thickBot="1" x14ac:dyDescent="0.2">
      <c r="A28" s="4">
        <v>45029</v>
      </c>
      <c r="B28" s="7">
        <v>267.33999599999999</v>
      </c>
      <c r="C28" s="7">
        <v>268.86999500000002</v>
      </c>
      <c r="D28" s="7">
        <v>263.290009</v>
      </c>
      <c r="E28" s="7">
        <v>264.63000499999998</v>
      </c>
      <c r="F28" s="19" t="str">
        <f>IF((ROW()-2)&lt;=$R$1,1+F27, "")</f>
        <v/>
      </c>
      <c r="G28" s="20" t="str">
        <f>IF((ROW()-2)&lt;=$R$1,F28/SUM($F$3:INDEX(F:F,COUNT($F$3:$F$102)+2)), "")</f>
        <v/>
      </c>
      <c r="H28" s="19" t="str">
        <f t="shared" si="0"/>
        <v/>
      </c>
      <c r="I28" s="20" t="str">
        <f>IF((ROW()-2)&lt;=$R$1/2,H28/SUM($H$3:INDEX(H:H,COUNT($H$3:$H$102)+2)), "")</f>
        <v/>
      </c>
      <c r="J28" s="19" t="str">
        <f t="shared" si="1"/>
        <v/>
      </c>
      <c r="K28" s="20" t="str">
        <f>IF((ROW()-2)&lt;=SQRT($R$1),J28/SUM($J$3:INDEX(J:J,COUNT($J$3:$J$102)+2)), "")</f>
        <v/>
      </c>
      <c r="L28" s="2" cm="1">
        <f t="array" aca="1" ref="L28" ca="1">SUMPRODUCT(INDEX(E:E,ROW()-$R$1+1):E28*$G$3:INDEX(G:G,$R$1+2))</f>
        <v>270.72275091666666</v>
      </c>
      <c r="M28" s="2" cm="1">
        <f t="array" aca="1" ref="M28" ca="1">SUMPRODUCT(INDEX(E:E,ROW()-ROUNDDOWN($R$1/2,0)+1):E28*$I$3:INDEX(I:I,ROUNDDOWN($R$1/2,0)+2))</f>
        <v>268.82071903571426</v>
      </c>
      <c r="N28" s="2">
        <f t="shared" ca="1" si="2"/>
        <v>266.91868715476187</v>
      </c>
      <c r="O28" s="2"/>
      <c r="P28" s="13"/>
      <c r="Q28" s="3"/>
    </row>
    <row r="29" spans="1:17" ht="15" thickTop="1" thickBot="1" x14ac:dyDescent="0.2">
      <c r="A29" s="4">
        <v>45030</v>
      </c>
      <c r="B29" s="7">
        <v>265.040009</v>
      </c>
      <c r="C29" s="7">
        <v>268.82998700000002</v>
      </c>
      <c r="D29" s="7">
        <v>262.20001200000002</v>
      </c>
      <c r="E29" s="7">
        <v>267.57998700000002</v>
      </c>
      <c r="F29" s="19" t="str">
        <f>IF((ROW()-2)&lt;=$R$1,1+F28, "")</f>
        <v/>
      </c>
      <c r="G29" s="20" t="str">
        <f>IF((ROW()-2)&lt;=$R$1,F29/SUM($F$3:INDEX(F:F,COUNT($F$3:$F$102)+2)), "")</f>
        <v/>
      </c>
      <c r="H29" s="19" t="str">
        <f t="shared" si="0"/>
        <v/>
      </c>
      <c r="I29" s="20" t="str">
        <f>IF((ROW()-2)&lt;=$R$1/2,H29/SUM($H$3:INDEX(H:H,COUNT($H$3:$H$102)+2)), "")</f>
        <v/>
      </c>
      <c r="J29" s="19" t="str">
        <f t="shared" si="1"/>
        <v/>
      </c>
      <c r="K29" s="20" t="str">
        <f>IF((ROW()-2)&lt;=SQRT($R$1),J29/SUM($J$3:INDEX(J:J,COUNT($J$3:$J$102)+2)), "")</f>
        <v/>
      </c>
      <c r="L29" s="2" cm="1">
        <f t="array" aca="1" ref="L29" ca="1">SUMPRODUCT(INDEX(E:E,ROW()-$R$1+1):E29*$G$3:INDEX(G:G,$R$1+2))</f>
        <v>270.3288326</v>
      </c>
      <c r="M29" s="2" cm="1">
        <f t="array" aca="1" ref="M29" ca="1">SUMPRODUCT(INDEX(E:E,ROW()-ROUNDDOWN($R$1/2,0)+1):E29*$I$3:INDEX(I:I,ROUNDDOWN($R$1/2,0)+2))</f>
        <v>268.18821507142854</v>
      </c>
      <c r="N29" s="2">
        <f t="shared" ca="1" si="2"/>
        <v>266.04759754285709</v>
      </c>
      <c r="O29" s="2"/>
      <c r="P29" s="13"/>
      <c r="Q29" s="3"/>
    </row>
    <row r="30" spans="1:17" ht="15" thickTop="1" thickBot="1" x14ac:dyDescent="0.2">
      <c r="A30" s="4">
        <v>45033</v>
      </c>
      <c r="B30" s="7">
        <v>265.64999399999999</v>
      </c>
      <c r="C30" s="7">
        <v>270.05999800000001</v>
      </c>
      <c r="D30" s="7">
        <v>264.32998700000002</v>
      </c>
      <c r="E30" s="7">
        <v>270.01998900000001</v>
      </c>
      <c r="F30" s="19" t="str">
        <f>IF((ROW()-2)&lt;=$R$1,1+F29, "")</f>
        <v/>
      </c>
      <c r="G30" s="20" t="str">
        <f>IF((ROW()-2)&lt;=$R$1,F30/SUM($F$3:INDEX(F:F,COUNT($F$3:$F$102)+2)), "")</f>
        <v/>
      </c>
      <c r="H30" s="19" t="str">
        <f t="shared" si="0"/>
        <v/>
      </c>
      <c r="I30" s="20" t="str">
        <f>IF((ROW()-2)&lt;=$R$1/2,H30/SUM($H$3:INDEX(H:H,COUNT($H$3:$H$102)+2)), "")</f>
        <v/>
      </c>
      <c r="J30" s="19" t="str">
        <f t="shared" si="1"/>
        <v/>
      </c>
      <c r="K30" s="20" t="str">
        <f>IF((ROW()-2)&lt;=SQRT($R$1),J30/SUM($J$3:INDEX(J:J,COUNT($J$3:$J$102)+2)), "")</f>
        <v/>
      </c>
      <c r="L30" s="2" cm="1">
        <f t="array" aca="1" ref="L30" ca="1">SUMPRODUCT(INDEX(E:E,ROW()-$R$1+1):E30*$G$3:INDEX(G:G,$R$1+2))</f>
        <v>270.27599800833337</v>
      </c>
      <c r="M30" s="2" cm="1">
        <f t="array" aca="1" ref="M30" ca="1">SUMPRODUCT(INDEX(E:E,ROW()-ROUNDDOWN($R$1/2,0)+1):E30*$I$3:INDEX(I:I,ROUNDDOWN($R$1/2,0)+2))</f>
        <v>268.41392632142856</v>
      </c>
      <c r="N30" s="2">
        <f t="shared" ca="1" si="2"/>
        <v>266.55185463452375</v>
      </c>
      <c r="O30" s="2" cm="1">
        <f t="array" aca="1" ref="O30" ca="1">SUMPRODUCT(INDEX(N:N,ROW()-ROUNDDOWN(SQRT($R$1),0)+1):N30*$K$3:INDEX(K:K,ROUNDDOWN(SQRT($R$1),0)+2))</f>
        <v>266.44490769067454</v>
      </c>
      <c r="P30" s="13"/>
      <c r="Q30" s="3"/>
    </row>
    <row r="31" spans="1:17" ht="15" thickTop="1" thickBot="1" x14ac:dyDescent="0.2">
      <c r="A31" s="4">
        <v>45034</v>
      </c>
      <c r="B31" s="7">
        <v>275.32998700000002</v>
      </c>
      <c r="C31" s="7">
        <v>281.10000600000001</v>
      </c>
      <c r="D31" s="7">
        <v>273.57000699999998</v>
      </c>
      <c r="E31" s="7">
        <v>276.67001299999998</v>
      </c>
      <c r="F31" s="19" t="str">
        <f>IF((ROW()-2)&lt;=$R$1,1+F30, "")</f>
        <v/>
      </c>
      <c r="G31" s="20" t="str">
        <f>IF((ROW()-2)&lt;=$R$1,F31/SUM($F$3:INDEX(F:F,COUNT($F$3:$F$102)+2)), "")</f>
        <v/>
      </c>
      <c r="H31" s="19" t="str">
        <f t="shared" si="0"/>
        <v/>
      </c>
      <c r="I31" s="20" t="str">
        <f>IF((ROW()-2)&lt;=$R$1/2,H31/SUM($H$3:INDEX(H:H,COUNT($H$3:$H$102)+2)), "")</f>
        <v/>
      </c>
      <c r="J31" s="19" t="str">
        <f t="shared" si="1"/>
        <v/>
      </c>
      <c r="K31" s="20" t="str">
        <f>IF((ROW()-2)&lt;=SQRT($R$1),J31/SUM($J$3:INDEX(J:J,COUNT($J$3:$J$102)+2)), "")</f>
        <v/>
      </c>
      <c r="L31" s="2" cm="1">
        <f t="array" aca="1" ref="L31" ca="1">SUMPRODUCT(INDEX(E:E,ROW()-$R$1+1):E31*$G$3:INDEX(G:G,$R$1+2))</f>
        <v>271.03583325</v>
      </c>
      <c r="M31" s="2" cm="1">
        <f t="array" aca="1" ref="M31" ca="1">SUMPRODUCT(INDEX(E:E,ROW()-ROUNDDOWN($R$1/2,0)+1):E31*$I$3:INDEX(I:I,ROUNDDOWN($R$1/2,0)+2))</f>
        <v>270.25892960714282</v>
      </c>
      <c r="N31" s="2">
        <f t="shared" ca="1" si="2"/>
        <v>269.48202596428564</v>
      </c>
      <c r="O31" s="2" cm="1">
        <f t="array" aca="1" ref="O31" ca="1">SUMPRODUCT(INDEX(N:N,ROW()-ROUNDDOWN(SQRT($R$1),0)+1):N31*$K$3:INDEX(K:K,ROUNDDOWN(SQRT($R$1),0)+2))</f>
        <v>267.93289745079358</v>
      </c>
      <c r="P31" s="13">
        <f ca="1">IF(O31&gt;O30,1,)</f>
        <v>1</v>
      </c>
      <c r="Q31" s="3"/>
    </row>
    <row r="32" spans="1:17" ht="15" thickTop="1" thickBot="1" x14ac:dyDescent="0.2">
      <c r="A32" s="4">
        <v>45035</v>
      </c>
      <c r="B32" s="7">
        <v>273.60998499999999</v>
      </c>
      <c r="C32" s="7">
        <v>280</v>
      </c>
      <c r="D32" s="7">
        <v>272.32000699999998</v>
      </c>
      <c r="E32" s="7">
        <v>279.30999800000001</v>
      </c>
      <c r="F32" s="19" t="str">
        <f>IF((ROW()-2)&lt;=$R$1,1+F31, "")</f>
        <v/>
      </c>
      <c r="G32" s="20" t="str">
        <f>IF((ROW()-2)&lt;=$R$1,F32/SUM($F$3:INDEX(F:F,COUNT($F$3:$F$102)+2)), "")</f>
        <v/>
      </c>
      <c r="H32" s="19" t="str">
        <f t="shared" si="0"/>
        <v/>
      </c>
      <c r="I32" s="20" t="str">
        <f>IF((ROW()-2)&lt;=$R$1/2,H32/SUM($H$3:INDEX(H:H,COUNT($H$3:$H$102)+2)), "")</f>
        <v/>
      </c>
      <c r="J32" s="19" t="str">
        <f t="shared" si="1"/>
        <v/>
      </c>
      <c r="K32" s="20" t="str">
        <f>IF((ROW()-2)&lt;=SQRT($R$1),J32/SUM($J$3:INDEX(J:J,COUNT($J$3:$J$102)+2)), "")</f>
        <v/>
      </c>
      <c r="L32" s="2" cm="1">
        <f t="array" aca="1" ref="L32" ca="1">SUMPRODUCT(INDEX(E:E,ROW()-$R$1+1):E32*$G$3:INDEX(G:G,$R$1+2))</f>
        <v>272.03099982499998</v>
      </c>
      <c r="M32" s="2" cm="1">
        <f t="array" aca="1" ref="M32" ca="1">SUMPRODUCT(INDEX(E:E,ROW()-ROUNDDOWN($R$1/2,0)+1):E32*$I$3:INDEX(I:I,ROUNDDOWN($R$1/2,0)+2))</f>
        <v>272.5389285</v>
      </c>
      <c r="N32" s="2">
        <f t="shared" ca="1" si="2"/>
        <v>273.04685717500001</v>
      </c>
      <c r="O32" s="2" cm="1">
        <f t="array" aca="1" ref="O32" ca="1">SUMPRODUCT(INDEX(N:N,ROW()-ROUNDDOWN(SQRT($R$1),0)+1):N32*$K$3:INDEX(K:K,ROUNDDOWN(SQRT($R$1),0)+2))</f>
        <v>270.77607968134919</v>
      </c>
      <c r="P32" s="13">
        <f t="shared" ref="P32:P95" ca="1" si="3">IF(O32&gt;O31,1,)</f>
        <v>1</v>
      </c>
      <c r="Q32" s="3"/>
    </row>
    <row r="33" spans="1:17" ht="15" thickTop="1" thickBot="1" x14ac:dyDescent="0.2">
      <c r="A33" s="4">
        <v>45036</v>
      </c>
      <c r="B33" s="7">
        <v>276.709991</v>
      </c>
      <c r="C33" s="7">
        <v>280.29998799999998</v>
      </c>
      <c r="D33" s="7">
        <v>270</v>
      </c>
      <c r="E33" s="7">
        <v>271.040009</v>
      </c>
      <c r="F33" s="19" t="str">
        <f>IF((ROW()-2)&lt;=$R$1,1+F32, "")</f>
        <v/>
      </c>
      <c r="G33" s="20" t="str">
        <f>IF((ROW()-2)&lt;=$R$1,F33/SUM($F$3:INDEX(F:F,COUNT($F$3:$F$102)+2)), "")</f>
        <v/>
      </c>
      <c r="H33" s="19" t="str">
        <f t="shared" si="0"/>
        <v/>
      </c>
      <c r="I33" s="20" t="str">
        <f>IF((ROW()-2)&lt;=$R$1/2,H33/SUM($H$3:INDEX(H:H,COUNT($H$3:$H$102)+2)), "")</f>
        <v/>
      </c>
      <c r="J33" s="19" t="str">
        <f t="shared" si="1"/>
        <v/>
      </c>
      <c r="K33" s="20" t="str">
        <f>IF((ROW()-2)&lt;=SQRT($R$1),J33/SUM($J$3:INDEX(J:J,COUNT($J$3:$J$102)+2)), "")</f>
        <v/>
      </c>
      <c r="L33" s="2" cm="1">
        <f t="array" aca="1" ref="L33" ca="1">SUMPRODUCT(INDEX(E:E,ROW()-$R$1+1):E33*$G$3:INDEX(G:G,$R$1+2))</f>
        <v>271.86566784166666</v>
      </c>
      <c r="M33" s="2" cm="1">
        <f t="array" aca="1" ref="M33" ca="1">SUMPRODUCT(INDEX(E:E,ROW()-ROUNDDOWN($R$1/2,0)+1):E33*$I$3:INDEX(I:I,ROUNDDOWN($R$1/2,0)+2))</f>
        <v>272.62571624999998</v>
      </c>
      <c r="N33" s="2">
        <f t="shared" ca="1" si="2"/>
        <v>273.3857646583333</v>
      </c>
      <c r="O33" s="2" cm="1">
        <f t="array" aca="1" ref="O33" ca="1">SUMPRODUCT(INDEX(N:N,ROW()-ROUNDDOWN(SQRT($R$1),0)+1):N33*$K$3:INDEX(K:K,ROUNDDOWN(SQRT($R$1),0)+2))</f>
        <v>272.62217238154756</v>
      </c>
      <c r="P33" s="13">
        <f t="shared" ca="1" si="3"/>
        <v>1</v>
      </c>
      <c r="Q33" s="3"/>
    </row>
    <row r="34" spans="1:17" ht="15" thickTop="1" thickBot="1" x14ac:dyDescent="0.2">
      <c r="A34" s="4">
        <v>45037</v>
      </c>
      <c r="B34" s="7">
        <v>269.51998900000001</v>
      </c>
      <c r="C34" s="7">
        <v>271.82998700000002</v>
      </c>
      <c r="D34" s="7">
        <v>267.22000100000002</v>
      </c>
      <c r="E34" s="7">
        <v>271.19000199999999</v>
      </c>
      <c r="F34" s="19" t="str">
        <f>IF((ROW()-2)&lt;=$R$1,1+F33, "")</f>
        <v/>
      </c>
      <c r="G34" s="20" t="str">
        <f>IF((ROW()-2)&lt;=$R$1,F34/SUM($F$3:INDEX(F:F,COUNT($F$3:$F$102)+2)), "")</f>
        <v/>
      </c>
      <c r="H34" s="19" t="str">
        <f t="shared" si="0"/>
        <v/>
      </c>
      <c r="I34" s="20" t="str">
        <f>IF((ROW()-2)&lt;=$R$1/2,H34/SUM($H$3:INDEX(H:H,COUNT($H$3:$H$102)+2)), "")</f>
        <v/>
      </c>
      <c r="J34" s="19" t="str">
        <f t="shared" si="1"/>
        <v/>
      </c>
      <c r="K34" s="20" t="str">
        <f>IF((ROW()-2)&lt;=SQRT($R$1),J34/SUM($J$3:INDEX(J:J,COUNT($J$3:$J$102)+2)), "")</f>
        <v/>
      </c>
      <c r="L34" s="2" cm="1">
        <f t="array" aca="1" ref="L34" ca="1">SUMPRODUCT(INDEX(E:E,ROW()-$R$1+1):E34*$G$3:INDEX(G:G,$R$1+2))</f>
        <v>271.70908487500003</v>
      </c>
      <c r="M34" s="2" cm="1">
        <f t="array" aca="1" ref="M34" ca="1">SUMPRODUCT(INDEX(E:E,ROW()-ROUNDDOWN($R$1/2,0)+1):E34*$I$3:INDEX(I:I,ROUNDDOWN($R$1/2,0)+2))</f>
        <v>272.77321628571428</v>
      </c>
      <c r="N34" s="2">
        <f t="shared" ca="1" si="2"/>
        <v>273.83734769642854</v>
      </c>
      <c r="O34" s="2" cm="1">
        <f t="array" aca="1" ref="O34" ca="1">SUMPRODUCT(INDEX(N:N,ROW()-ROUNDDOWN(SQRT($R$1),0)+1):N34*$K$3:INDEX(K:K,ROUNDDOWN(SQRT($R$1),0)+2))</f>
        <v>273.55507159682537</v>
      </c>
      <c r="P34" s="13">
        <f t="shared" ca="1" si="3"/>
        <v>1</v>
      </c>
      <c r="Q34" s="3"/>
    </row>
    <row r="35" spans="1:17" ht="15" thickTop="1" thickBot="1" x14ac:dyDescent="0.2">
      <c r="A35" s="4">
        <v>45040</v>
      </c>
      <c r="B35" s="7">
        <v>270.13000499999998</v>
      </c>
      <c r="C35" s="7">
        <v>273.66000400000001</v>
      </c>
      <c r="D35" s="7">
        <v>266.709991</v>
      </c>
      <c r="E35" s="7">
        <v>270.42001299999998</v>
      </c>
      <c r="F35" s="19" t="str">
        <f t="shared" ref="F35:F67" si="4">IF((ROW()-2)&lt;=$R$1,1+F34, "")</f>
        <v/>
      </c>
      <c r="G35" s="20" t="str">
        <f>IF((ROW()-2)&lt;=$R$1,F35/SUM($F$3:INDEX(F:F,COUNT($F$3:$F$102)+2)), "")</f>
        <v/>
      </c>
      <c r="H35" s="19" t="str">
        <f t="shared" si="0"/>
        <v/>
      </c>
      <c r="I35" s="20" t="str">
        <f>IF((ROW()-2)&lt;=$R$1/2,H35/SUM($H$3:INDEX(H:H,COUNT($H$3:$H$102)+2)), "")</f>
        <v/>
      </c>
      <c r="J35" s="19" t="str">
        <f t="shared" si="1"/>
        <v/>
      </c>
      <c r="K35" s="20" t="str">
        <f>IF((ROW()-2)&lt;=SQRT($R$1),J35/SUM($J$3:INDEX(J:J,COUNT($J$3:$J$102)+2)), "")</f>
        <v/>
      </c>
      <c r="L35" s="2" cm="1">
        <f t="array" aca="1" ref="L35" ca="1">SUMPRODUCT(INDEX(E:E,ROW()-$R$1+1):E35*$G$3:INDEX(G:G,$R$1+2))</f>
        <v>271.47825315833336</v>
      </c>
      <c r="M35" s="2" cm="1">
        <f t="array" aca="1" ref="M35" ca="1">SUMPRODUCT(INDEX(E:E,ROW()-ROUNDDOWN($R$1/2,0)+1):E35*$I$3:INDEX(I:I,ROUNDDOWN($R$1/2,0)+2))</f>
        <v>272.50536228571428</v>
      </c>
      <c r="N35" s="2">
        <f t="shared" ca="1" si="2"/>
        <v>273.53247141309521</v>
      </c>
      <c r="O35" s="2" cm="1">
        <f t="array" aca="1" ref="O35" ca="1">SUMPRODUCT(INDEX(N:N,ROW()-ROUNDDOWN(SQRT($R$1),0)+1):N35*$K$3:INDEX(K:K,ROUNDDOWN(SQRT($R$1),0)+2))</f>
        <v>273.6096457150793</v>
      </c>
      <c r="P35" s="13">
        <f t="shared" ca="1" si="3"/>
        <v>1</v>
      </c>
      <c r="Q35" s="3"/>
    </row>
    <row r="36" spans="1:17" ht="15" thickTop="1" thickBot="1" x14ac:dyDescent="0.2">
      <c r="A36" s="4">
        <v>45041</v>
      </c>
      <c r="B36" s="7">
        <v>270.77999899999998</v>
      </c>
      <c r="C36" s="7">
        <v>272.47000100000002</v>
      </c>
      <c r="D36" s="7">
        <v>262.25</v>
      </c>
      <c r="E36" s="7">
        <v>262.41000400000001</v>
      </c>
      <c r="F36" s="19" t="str">
        <f t="shared" si="4"/>
        <v/>
      </c>
      <c r="G36" s="20" t="str">
        <f>IF((ROW()-2)&lt;=$R$1,F36/SUM($F$3:INDEX(F:F,COUNT($F$3:$F$102)+2)), "")</f>
        <v/>
      </c>
      <c r="H36" s="19" t="str">
        <f t="shared" si="0"/>
        <v/>
      </c>
      <c r="I36" s="20" t="str">
        <f>IF((ROW()-2)&lt;=$R$1/2,H36/SUM($H$3:INDEX(H:H,COUNT($H$3:$H$102)+2)), "")</f>
        <v/>
      </c>
      <c r="J36" s="19" t="str">
        <f t="shared" si="1"/>
        <v/>
      </c>
      <c r="K36" s="20" t="str">
        <f>IF((ROW()-2)&lt;=SQRT($R$1),J36/SUM($J$3:INDEX(J:J,COUNT($J$3:$J$102)+2)), "")</f>
        <v/>
      </c>
      <c r="L36" s="2" cm="1">
        <f t="array" aca="1" ref="L36" ca="1">SUMPRODUCT(INDEX(E:E,ROW()-$R$1+1):E36*$G$3:INDEX(G:G,$R$1+2))</f>
        <v>270.30742011666666</v>
      </c>
      <c r="M36" s="2" cm="1">
        <f t="array" aca="1" ref="M36" ca="1">SUMPRODUCT(INDEX(E:E,ROW()-ROUNDDOWN($R$1/2,0)+1):E36*$I$3:INDEX(I:I,ROUNDDOWN($R$1/2,0)+2))</f>
        <v>270.0282200357143</v>
      </c>
      <c r="N36" s="2">
        <f t="shared" ca="1" si="2"/>
        <v>269.74901995476193</v>
      </c>
      <c r="O36" s="2" cm="1">
        <f t="array" aca="1" ref="O36" ca="1">SUMPRODUCT(INDEX(N:N,ROW()-ROUNDDOWN(SQRT($R$1),0)+1):N36*$K$3:INDEX(K:K,ROUNDDOWN(SQRT($R$1),0)+2))</f>
        <v>271.69155839781746</v>
      </c>
      <c r="P36" s="13">
        <f t="shared" ca="1" si="3"/>
        <v>0</v>
      </c>
      <c r="Q36" s="3"/>
    </row>
    <row r="37" spans="1:17" ht="15" thickTop="1" thickBot="1" x14ac:dyDescent="0.2">
      <c r="A37" s="4">
        <v>45042</v>
      </c>
      <c r="B37" s="7">
        <v>270.01998900000001</v>
      </c>
      <c r="C37" s="7">
        <v>273.29998799999998</v>
      </c>
      <c r="D37" s="7">
        <v>267.04998799999998</v>
      </c>
      <c r="E37" s="7">
        <v>269.55999800000001</v>
      </c>
      <c r="F37" s="19" t="str">
        <f t="shared" si="4"/>
        <v/>
      </c>
      <c r="G37" s="20" t="str">
        <f>IF((ROW()-2)&lt;=$R$1,F37/SUM($F$3:INDEX(F:F,COUNT($F$3:$F$102)+2)), "")</f>
        <v/>
      </c>
      <c r="H37" s="19" t="str">
        <f t="shared" si="0"/>
        <v/>
      </c>
      <c r="I37" s="20" t="str">
        <f>IF((ROW()-2)&lt;=$R$1/2,H37/SUM($H$3:INDEX(H:H,COUNT($H$3:$H$102)+2)), "")</f>
        <v/>
      </c>
      <c r="J37" s="19" t="str">
        <f t="shared" si="1"/>
        <v/>
      </c>
      <c r="K37" s="20" t="str">
        <f>IF((ROW()-2)&lt;=SQRT($R$1),J37/SUM($J$3:INDEX(J:J,COUNT($J$3:$J$102)+2)), "")</f>
        <v/>
      </c>
      <c r="L37" s="2" cm="1">
        <f t="array" aca="1" ref="L37" ca="1">SUMPRODUCT(INDEX(E:E,ROW()-$R$1+1):E37*$G$3:INDEX(G:G,$R$1+2))</f>
        <v>270.17400290833336</v>
      </c>
      <c r="M37" s="2" cm="1">
        <f t="array" aca="1" ref="M37" ca="1">SUMPRODUCT(INDEX(E:E,ROW()-ROUNDDOWN($R$1/2,0)+1):E37*$I$3:INDEX(I:I,ROUNDDOWN($R$1/2,0)+2))</f>
        <v>269.52321853571431</v>
      </c>
      <c r="N37" s="2">
        <f t="shared" ca="1" si="2"/>
        <v>268.87243416309525</v>
      </c>
      <c r="O37" s="2" cm="1">
        <f t="array" aca="1" ref="O37" ca="1">SUMPRODUCT(INDEX(N:N,ROW()-ROUNDDOWN(SQRT($R$1),0)+1):N37*$K$3:INDEX(K:K,ROUNDDOWN(SQRT($R$1),0)+2))</f>
        <v>269.94130230198414</v>
      </c>
      <c r="P37" s="13">
        <f t="shared" ca="1" si="3"/>
        <v>0</v>
      </c>
      <c r="Q37" s="3"/>
    </row>
    <row r="38" spans="1:17" ht="15" thickTop="1" thickBot="1" x14ac:dyDescent="0.2">
      <c r="A38" s="4">
        <v>45043</v>
      </c>
      <c r="B38" s="7">
        <v>273.63000499999998</v>
      </c>
      <c r="C38" s="7">
        <v>274.95001200000002</v>
      </c>
      <c r="D38" s="7">
        <v>266.25</v>
      </c>
      <c r="E38" s="7">
        <v>272.26001000000002</v>
      </c>
      <c r="F38" s="19" t="str">
        <f t="shared" si="4"/>
        <v/>
      </c>
      <c r="G38" s="20" t="str">
        <f>IF((ROW()-2)&lt;=$R$1,F38/SUM($F$3:INDEX(F:F,COUNT($F$3:$F$102)+2)), "")</f>
        <v/>
      </c>
      <c r="H38" s="19" t="str">
        <f t="shared" si="0"/>
        <v/>
      </c>
      <c r="I38" s="20" t="str">
        <f>IF((ROW()-2)&lt;=$R$1/2,H38/SUM($H$3:INDEX(H:H,COUNT($H$3:$H$102)+2)), "")</f>
        <v/>
      </c>
      <c r="J38" s="19" t="str">
        <f t="shared" si="1"/>
        <v/>
      </c>
      <c r="K38" s="20" t="str">
        <f>IF((ROW()-2)&lt;=SQRT($R$1),J38/SUM($J$3:INDEX(J:J,COUNT($J$3:$J$102)+2)), "")</f>
        <v/>
      </c>
      <c r="L38" s="2" cm="1">
        <f t="array" aca="1" ref="L38" ca="1">SUMPRODUCT(INDEX(E:E,ROW()-$R$1+1):E38*$G$3:INDEX(G:G,$R$1+2))</f>
        <v>270.41950387499998</v>
      </c>
      <c r="M38" s="2" cm="1">
        <f t="array" aca="1" ref="M38" ca="1">SUMPRODUCT(INDEX(E:E,ROW()-ROUNDDOWN($R$1/2,0)+1):E38*$I$3:INDEX(I:I,ROUNDDOWN($R$1/2,0)+2))</f>
        <v>269.70964828571425</v>
      </c>
      <c r="N38" s="2">
        <f t="shared" ca="1" si="2"/>
        <v>268.99979269642853</v>
      </c>
      <c r="O38" s="2" cm="1">
        <f t="array" aca="1" ref="O38" ca="1">SUMPRODUCT(INDEX(N:N,ROW()-ROUNDDOWN(SQRT($R$1),0)+1):N38*$K$3:INDEX(K:K,ROUNDDOWN(SQRT($R$1),0)+2))</f>
        <v>269.08221106170629</v>
      </c>
      <c r="P38" s="13">
        <f t="shared" ca="1" si="3"/>
        <v>0</v>
      </c>
      <c r="Q38" s="3"/>
    </row>
    <row r="39" spans="1:17" ht="15" thickTop="1" thickBot="1" x14ac:dyDescent="0.2">
      <c r="A39" s="4">
        <v>45044</v>
      </c>
      <c r="B39" s="7">
        <v>272.25</v>
      </c>
      <c r="C39" s="7">
        <v>277.57998700000002</v>
      </c>
      <c r="D39" s="7">
        <v>270.709991</v>
      </c>
      <c r="E39" s="7">
        <v>277.48998999999998</v>
      </c>
      <c r="F39" s="19" t="str">
        <f t="shared" si="4"/>
        <v/>
      </c>
      <c r="G39" s="20" t="str">
        <f>IF((ROW()-2)&lt;=$R$1,F39/SUM($F$3:INDEX(F:F,COUNT($F$3:$F$102)+2)), "")</f>
        <v/>
      </c>
      <c r="H39" s="19" t="str">
        <f t="shared" si="0"/>
        <v/>
      </c>
      <c r="I39" s="20" t="str">
        <f>IF((ROW()-2)&lt;=$R$1/2,H39/SUM($H$3:INDEX(H:H,COUNT($H$3:$H$102)+2)), "")</f>
        <v/>
      </c>
      <c r="J39" s="19" t="str">
        <f t="shared" si="1"/>
        <v/>
      </c>
      <c r="K39" s="20" t="str">
        <f>IF((ROW()-2)&lt;=SQRT($R$1),J39/SUM($J$3:INDEX(J:J,COUNT($J$3:$J$102)+2)), "")</f>
        <v/>
      </c>
      <c r="L39" s="2" cm="1">
        <f t="array" aca="1" ref="L39" ca="1">SUMPRODUCT(INDEX(E:E,ROW()-$R$1+1):E39*$G$3:INDEX(G:G,$R$1+2))</f>
        <v>271.29000224166663</v>
      </c>
      <c r="M39" s="2" cm="1">
        <f t="array" aca="1" ref="M39" ca="1">SUMPRODUCT(INDEX(E:E,ROW()-ROUNDDOWN($R$1/2,0)+1):E39*$I$3:INDEX(I:I,ROUNDDOWN($R$1/2,0)+2))</f>
        <v>271.36107314285715</v>
      </c>
      <c r="N39" s="2">
        <f t="shared" ca="1" si="2"/>
        <v>271.43214404404767</v>
      </c>
      <c r="O39" s="2" cm="1">
        <f t="array" aca="1" ref="O39" ca="1">SUMPRODUCT(INDEX(N:N,ROW()-ROUNDDOWN(SQRT($R$1),0)+1):N39*$K$3:INDEX(K:K,ROUNDDOWN(SQRT($R$1),0)+2))</f>
        <v>270.19474194801592</v>
      </c>
      <c r="P39" s="13">
        <f t="shared" ca="1" si="3"/>
        <v>1</v>
      </c>
      <c r="Q39" s="3"/>
    </row>
    <row r="40" spans="1:17" ht="15" thickTop="1" thickBot="1" x14ac:dyDescent="0.2">
      <c r="A40" s="4">
        <v>45047</v>
      </c>
      <c r="B40" s="7">
        <v>278.39999399999999</v>
      </c>
      <c r="C40" s="7">
        <v>290.57998700000002</v>
      </c>
      <c r="D40" s="7">
        <v>277.79998799999998</v>
      </c>
      <c r="E40" s="7">
        <v>289.10000600000001</v>
      </c>
      <c r="F40" s="19" t="str">
        <f t="shared" si="4"/>
        <v/>
      </c>
      <c r="G40" s="20" t="str">
        <f>IF((ROW()-2)&lt;=$R$1,F40/SUM($F$3:INDEX(F:F,COUNT($F$3:$F$102)+2)), "")</f>
        <v/>
      </c>
      <c r="H40" s="19" t="str">
        <f t="shared" si="0"/>
        <v/>
      </c>
      <c r="I40" s="20" t="str">
        <f>IF((ROW()-2)&lt;=$R$1/2,H40/SUM($H$3:INDEX(H:H,COUNT($H$3:$H$102)+2)), "")</f>
        <v/>
      </c>
      <c r="J40" s="19" t="str">
        <f t="shared" si="1"/>
        <v/>
      </c>
      <c r="K40" s="20" t="str">
        <f>IF((ROW()-2)&lt;=SQRT($R$1),J40/SUM($J$3:INDEX(J:J,COUNT($J$3:$J$102)+2)), "")</f>
        <v/>
      </c>
      <c r="L40" s="2" cm="1">
        <f t="array" aca="1" ref="L40" ca="1">SUMPRODUCT(INDEX(E:E,ROW()-$R$1+1):E40*$G$3:INDEX(G:G,$R$1+2))</f>
        <v>273.55241931666666</v>
      </c>
      <c r="M40" s="2" cm="1">
        <f t="array" aca="1" ref="M40" ca="1">SUMPRODUCT(INDEX(E:E,ROW()-ROUNDDOWN($R$1/2,0)+1):E40*$I$3:INDEX(I:I,ROUNDDOWN($R$1/2,0)+2))</f>
        <v>275.98000228571431</v>
      </c>
      <c r="N40" s="2">
        <f t="shared" ca="1" si="2"/>
        <v>278.40758525476195</v>
      </c>
      <c r="O40" s="2" cm="1">
        <f t="array" aca="1" ref="O40" ca="1">SUMPRODUCT(INDEX(N:N,ROW()-ROUNDDOWN(SQRT($R$1),0)+1):N40*$K$3:INDEX(K:K,ROUNDDOWN(SQRT($R$1),0)+2))</f>
        <v>274.51447275813496</v>
      </c>
      <c r="P40" s="13">
        <f t="shared" ca="1" si="3"/>
        <v>1</v>
      </c>
      <c r="Q40" s="3"/>
    </row>
    <row r="41" spans="1:17" ht="15" thickTop="1" thickBot="1" x14ac:dyDescent="0.2">
      <c r="A41" s="4">
        <v>45048</v>
      </c>
      <c r="B41" s="7">
        <v>286.79998799999998</v>
      </c>
      <c r="C41" s="7">
        <v>288.35998499999999</v>
      </c>
      <c r="D41" s="7">
        <v>280.82998700000002</v>
      </c>
      <c r="E41" s="7">
        <v>282.10000600000001</v>
      </c>
      <c r="F41" s="19" t="str">
        <f t="shared" si="4"/>
        <v/>
      </c>
      <c r="G41" s="20" t="str">
        <f>IF((ROW()-2)&lt;=$R$1,F41/SUM($F$3:INDEX(F:F,COUNT($F$3:$F$102)+2)), "")</f>
        <v/>
      </c>
      <c r="H41" s="19" t="str">
        <f t="shared" si="0"/>
        <v/>
      </c>
      <c r="I41" s="20" t="str">
        <f>IF((ROW()-2)&lt;=$R$1/2,H41/SUM($H$3:INDEX(H:H,COUNT($H$3:$H$102)+2)), "")</f>
        <v/>
      </c>
      <c r="J41" s="19" t="str">
        <f t="shared" si="1"/>
        <v/>
      </c>
      <c r="K41" s="20" t="str">
        <f>IF((ROW()-2)&lt;=SQRT($R$1),J41/SUM($J$3:INDEX(J:J,COUNT($J$3:$J$102)+2)), "")</f>
        <v/>
      </c>
      <c r="L41" s="2" cm="1">
        <f t="array" aca="1" ref="L41" ca="1">SUMPRODUCT(INDEX(E:E,ROW()-$R$1+1):E41*$G$3:INDEX(G:G,$R$1+2))</f>
        <v>274.82891975000001</v>
      </c>
      <c r="M41" s="2" cm="1">
        <f t="array" aca="1" ref="M41" ca="1">SUMPRODUCT(INDEX(E:E,ROW()-ROUNDDOWN($R$1/2,0)+1):E41*$I$3:INDEX(I:I,ROUNDDOWN($R$1/2,0)+2))</f>
        <v>278.20393153571433</v>
      </c>
      <c r="N41" s="2">
        <f t="shared" ca="1" si="2"/>
        <v>281.57894332142865</v>
      </c>
      <c r="O41" s="2" cm="1">
        <f t="array" aca="1" ref="O41" ca="1">SUMPRODUCT(INDEX(N:N,ROW()-ROUNDDOWN(SQRT($R$1),0)+1):N41*$K$3:INDEX(K:K,ROUNDDOWN(SQRT($R$1),0)+2))</f>
        <v>278.83069075297624</v>
      </c>
      <c r="P41" s="13">
        <f t="shared" ca="1" si="3"/>
        <v>1</v>
      </c>
      <c r="Q41" s="3"/>
    </row>
    <row r="42" spans="1:17" ht="15" thickTop="1" thickBot="1" x14ac:dyDescent="0.2">
      <c r="A42" s="4">
        <v>45049</v>
      </c>
      <c r="B42" s="7">
        <v>278.39999399999999</v>
      </c>
      <c r="C42" s="7">
        <v>283.67001299999998</v>
      </c>
      <c r="D42" s="7">
        <v>274.72000100000002</v>
      </c>
      <c r="E42" s="7">
        <v>278.01998900000001</v>
      </c>
      <c r="F42" s="19" t="str">
        <f t="shared" si="4"/>
        <v/>
      </c>
      <c r="G42" s="20" t="str">
        <f>IF((ROW()-2)&lt;=$R$1,F42/SUM($F$3:INDEX(F:F,COUNT($F$3:$F$102)+2)), "")</f>
        <v/>
      </c>
      <c r="H42" s="19" t="str">
        <f t="shared" si="0"/>
        <v/>
      </c>
      <c r="I42" s="20" t="str">
        <f>IF((ROW()-2)&lt;=$R$1/2,H42/SUM($H$3:INDEX(H:H,COUNT($H$3:$H$102)+2)), "")</f>
        <v/>
      </c>
      <c r="J42" s="19" t="str">
        <f t="shared" si="1"/>
        <v/>
      </c>
      <c r="K42" s="20" t="str">
        <f>IF((ROW()-2)&lt;=SQRT($R$1),J42/SUM($J$3:INDEX(J:J,COUNT($J$3:$J$102)+2)), "")</f>
        <v/>
      </c>
      <c r="L42" s="2" cm="1">
        <f t="array" aca="1" ref="L42" ca="1">SUMPRODUCT(INDEX(E:E,ROW()-$R$1+1):E42*$G$3:INDEX(G:G,$R$1+2))</f>
        <v>275.50866802500002</v>
      </c>
      <c r="M42" s="2" cm="1">
        <f t="array" aca="1" ref="M42" ca="1">SUMPRODUCT(INDEX(E:E,ROW()-ROUNDDOWN($R$1/2,0)+1):E42*$I$3:INDEX(I:I,ROUNDDOWN($R$1/2,0)+2))</f>
        <v>279.01821353571427</v>
      </c>
      <c r="N42" s="2">
        <f t="shared" ca="1" si="2"/>
        <v>282.52775904642851</v>
      </c>
      <c r="O42" s="2" cm="1">
        <f t="array" aca="1" ref="O42" ca="1">SUMPRODUCT(INDEX(N:N,ROW()-ROUNDDOWN(SQRT($R$1),0)+1):N42*$K$3:INDEX(K:K,ROUNDDOWN(SQRT($R$1),0)+2))</f>
        <v>281.52479150615079</v>
      </c>
      <c r="P42" s="13">
        <f t="shared" ca="1" si="3"/>
        <v>1</v>
      </c>
      <c r="Q42" s="3"/>
    </row>
    <row r="43" spans="1:17" ht="15" thickTop="1" thickBot="1" x14ac:dyDescent="0.2">
      <c r="A43" s="4">
        <v>45050</v>
      </c>
      <c r="B43" s="7">
        <v>276.51001000000002</v>
      </c>
      <c r="C43" s="7">
        <v>278.58999599999999</v>
      </c>
      <c r="D43" s="7">
        <v>272.39999399999999</v>
      </c>
      <c r="E43" s="7">
        <v>275.61999500000002</v>
      </c>
      <c r="F43" s="19" t="str">
        <f t="shared" si="4"/>
        <v/>
      </c>
      <c r="G43" s="20" t="str">
        <f>IF((ROW()-2)&lt;=$R$1,F43/SUM($F$3:INDEX(F:F,COUNT($F$3:$F$102)+2)), "")</f>
        <v/>
      </c>
      <c r="H43" s="19" t="str">
        <f t="shared" si="0"/>
        <v/>
      </c>
      <c r="I43" s="20" t="str">
        <f>IF((ROW()-2)&lt;=$R$1/2,H43/SUM($H$3:INDEX(H:H,COUNT($H$3:$H$102)+2)), "")</f>
        <v/>
      </c>
      <c r="J43" s="19" t="str">
        <f t="shared" si="1"/>
        <v/>
      </c>
      <c r="K43" s="20" t="str">
        <f>IF((ROW()-2)&lt;=SQRT($R$1),J43/SUM($J$3:INDEX(J:J,COUNT($J$3:$J$102)+2)), "")</f>
        <v/>
      </c>
      <c r="L43" s="2" cm="1">
        <f t="array" aca="1" ref="L43" ca="1">SUMPRODUCT(INDEX(E:E,ROW()-$R$1+1):E43*$G$3:INDEX(G:G,$R$1+2))</f>
        <v>275.77950057499999</v>
      </c>
      <c r="M43" s="2" cm="1">
        <f t="array" aca="1" ref="M43" ca="1">SUMPRODUCT(INDEX(E:E,ROW()-ROUNDDOWN($R$1/2,0)+1):E43*$I$3:INDEX(I:I,ROUNDDOWN($R$1/2,0)+2))</f>
        <v>278.96106932142857</v>
      </c>
      <c r="N43" s="2">
        <f t="shared" ca="1" si="2"/>
        <v>282.14263806785715</v>
      </c>
      <c r="O43" s="2" cm="1">
        <f t="array" aca="1" ref="O43" ca="1">SUMPRODUCT(INDEX(N:N,ROW()-ROUNDDOWN(SQRT($R$1),0)+1):N43*$K$3:INDEX(K:K,ROUNDDOWN(SQRT($R$1),0)+2))</f>
        <v>282.17706260297621</v>
      </c>
      <c r="P43" s="13">
        <f t="shared" ca="1" si="3"/>
        <v>1</v>
      </c>
      <c r="Q43" s="3"/>
    </row>
    <row r="44" spans="1:17" ht="15" thickTop="1" thickBot="1" x14ac:dyDescent="0.2">
      <c r="A44" s="4">
        <v>45051</v>
      </c>
      <c r="B44" s="7">
        <v>278.26001000000002</v>
      </c>
      <c r="C44" s="7">
        <v>287.54998799999998</v>
      </c>
      <c r="D44" s="7">
        <v>277.30999800000001</v>
      </c>
      <c r="E44" s="7">
        <v>286.79998799999998</v>
      </c>
      <c r="F44" s="19" t="str">
        <f t="shared" si="4"/>
        <v/>
      </c>
      <c r="G44" s="20" t="str">
        <f>IF((ROW()-2)&lt;=$R$1,F44/SUM($F$3:INDEX(F:F,COUNT($F$3:$F$102)+2)), "")</f>
        <v/>
      </c>
      <c r="H44" s="19" t="str">
        <f t="shared" si="0"/>
        <v/>
      </c>
      <c r="I44" s="20" t="str">
        <f>IF((ROW()-2)&lt;=$R$1/2,H44/SUM($H$3:INDEX(H:H,COUNT($H$3:$H$102)+2)), "")</f>
        <v/>
      </c>
      <c r="J44" s="19" t="str">
        <f t="shared" si="1"/>
        <v/>
      </c>
      <c r="K44" s="20" t="str">
        <f>IF((ROW()-2)&lt;=SQRT($R$1),J44/SUM($J$3:INDEX(J:J,COUNT($J$3:$J$102)+2)), "")</f>
        <v/>
      </c>
      <c r="L44" s="2" cm="1">
        <f t="array" aca="1" ref="L44" ca="1">SUMPRODUCT(INDEX(E:E,ROW()-$R$1+1):E44*$G$3:INDEX(G:G,$R$1+2))</f>
        <v>277.35624899999999</v>
      </c>
      <c r="M44" s="2" cm="1">
        <f t="array" aca="1" ref="M44" ca="1">SUMPRODUCT(INDEX(E:E,ROW()-ROUNDDOWN($R$1/2,0)+1):E44*$I$3:INDEX(I:I,ROUNDDOWN($R$1/2,0)+2))</f>
        <v>281.2271379642857</v>
      </c>
      <c r="N44" s="2">
        <f t="shared" ca="1" si="2"/>
        <v>285.09802692857141</v>
      </c>
      <c r="O44" s="2" cm="1">
        <f t="array" aca="1" ref="O44" ca="1">SUMPRODUCT(INDEX(N:N,ROW()-ROUNDDOWN(SQRT($R$1),0)+1):N44*$K$3:INDEX(K:K,ROUNDDOWN(SQRT($R$1),0)+2))</f>
        <v>283.6845193279762</v>
      </c>
      <c r="P44" s="13">
        <f t="shared" ca="1" si="3"/>
        <v>1</v>
      </c>
      <c r="Q44" s="3"/>
    </row>
    <row r="45" spans="1:17" ht="15" thickTop="1" thickBot="1" x14ac:dyDescent="0.2">
      <c r="A45" s="4">
        <v>45054</v>
      </c>
      <c r="B45" s="7">
        <v>285.22000100000002</v>
      </c>
      <c r="C45" s="7">
        <v>292.20001200000002</v>
      </c>
      <c r="D45" s="7">
        <v>283.5</v>
      </c>
      <c r="E45" s="7">
        <v>291.51001000000002</v>
      </c>
      <c r="F45" s="19" t="str">
        <f t="shared" si="4"/>
        <v/>
      </c>
      <c r="G45" s="20" t="str">
        <f>IF((ROW()-2)&lt;=$R$1,F45/SUM($F$3:INDEX(F:F,COUNT($F$3:$F$102)+2)), "")</f>
        <v/>
      </c>
      <c r="H45" s="19" t="str">
        <f t="shared" si="0"/>
        <v/>
      </c>
      <c r="I45" s="20" t="str">
        <f>IF((ROW()-2)&lt;=$R$1/2,H45/SUM($H$3:INDEX(H:H,COUNT($H$3:$H$102)+2)), "")</f>
        <v/>
      </c>
      <c r="J45" s="19" t="str">
        <f t="shared" si="1"/>
        <v/>
      </c>
      <c r="K45" s="20" t="str">
        <f>IF((ROW()-2)&lt;=SQRT($R$1),J45/SUM($J$3:INDEX(J:J,COUNT($J$3:$J$102)+2)), "")</f>
        <v/>
      </c>
      <c r="L45" s="2" cm="1">
        <f t="array" aca="1" ref="L45" ca="1">SUMPRODUCT(INDEX(E:E,ROW()-$R$1+1):E45*$G$3:INDEX(G:G,$R$1+2))</f>
        <v>279.36158349999999</v>
      </c>
      <c r="M45" s="2" cm="1">
        <f t="array" aca="1" ref="M45" ca="1">SUMPRODUCT(INDEX(E:E,ROW()-ROUNDDOWN($R$1/2,0)+1):E45*$I$3:INDEX(I:I,ROUNDDOWN($R$1/2,0)+2))</f>
        <v>284.05499817857145</v>
      </c>
      <c r="N45" s="2">
        <f t="shared" ca="1" si="2"/>
        <v>288.74841285714291</v>
      </c>
      <c r="O45" s="2" cm="1">
        <f t="array" aca="1" ref="O45" ca="1">SUMPRODUCT(INDEX(N:N,ROW()-ROUNDDOWN(SQRT($R$1),0)+1):N45*$K$3:INDEX(K:K,ROUNDDOWN(SQRT($R$1),0)+2))</f>
        <v>286.4306550827381</v>
      </c>
      <c r="P45" s="13">
        <f t="shared" ca="1" si="3"/>
        <v>1</v>
      </c>
      <c r="Q45" s="3"/>
    </row>
    <row r="46" spans="1:17" ht="15" thickTop="1" thickBot="1" x14ac:dyDescent="0.2">
      <c r="A46" s="4">
        <v>45055</v>
      </c>
      <c r="B46" s="7">
        <v>288.98998999999998</v>
      </c>
      <c r="C46" s="7">
        <v>289.73001099999999</v>
      </c>
      <c r="D46" s="7">
        <v>284.5</v>
      </c>
      <c r="E46" s="7">
        <v>285.709991</v>
      </c>
      <c r="F46" s="19" t="str">
        <f t="shared" si="4"/>
        <v/>
      </c>
      <c r="G46" s="20" t="str">
        <f>IF((ROW()-2)&lt;=$R$1,F46/SUM($F$3:INDEX(F:F,COUNT($F$3:$F$102)+2)), "")</f>
        <v/>
      </c>
      <c r="H46" s="19" t="str">
        <f t="shared" si="0"/>
        <v/>
      </c>
      <c r="I46" s="20" t="str">
        <f>IF((ROW()-2)&lt;=$R$1/2,H46/SUM($H$3:INDEX(H:H,COUNT($H$3:$H$102)+2)), "")</f>
        <v/>
      </c>
      <c r="J46" s="19" t="str">
        <f t="shared" si="1"/>
        <v/>
      </c>
      <c r="K46" s="20" t="str">
        <f>IF((ROW()-2)&lt;=SQRT($R$1),J46/SUM($J$3:INDEX(J:J,COUNT($J$3:$J$102)+2)), "")</f>
        <v/>
      </c>
      <c r="L46" s="2" cm="1">
        <f t="array" aca="1" ref="L46" ca="1">SUMPRODUCT(INDEX(E:E,ROW()-$R$1+1):E46*$G$3:INDEX(G:G,$R$1+2))</f>
        <v>280.46283211666668</v>
      </c>
      <c r="M46" s="2" cm="1">
        <f t="array" aca="1" ref="M46" ca="1">SUMPRODUCT(INDEX(E:E,ROW()-ROUNDDOWN($R$1/2,0)+1):E46*$I$3:INDEX(I:I,ROUNDDOWN($R$1/2,0)+2))</f>
        <v>284.74535364285714</v>
      </c>
      <c r="N46" s="2">
        <f t="shared" ca="1" si="2"/>
        <v>289.0278751690476</v>
      </c>
      <c r="O46" s="2" cm="1">
        <f t="array" aca="1" ref="O46" ca="1">SUMPRODUCT(INDEX(N:N,ROW()-ROUNDDOWN(SQRT($R$1),0)+1):N46*$K$3:INDEX(K:K,ROUNDDOWN(SQRT($R$1),0)+2))</f>
        <v>288.27974635833334</v>
      </c>
      <c r="P46" s="13">
        <f t="shared" ca="1" si="3"/>
        <v>1</v>
      </c>
      <c r="Q46" s="3"/>
    </row>
    <row r="47" spans="1:17" ht="15" thickTop="1" thickBot="1" x14ac:dyDescent="0.2">
      <c r="A47" s="4">
        <v>45056</v>
      </c>
      <c r="B47" s="7">
        <v>290.04998799999998</v>
      </c>
      <c r="C47" s="7">
        <v>291.13000499999998</v>
      </c>
      <c r="D47" s="7">
        <v>284.60998499999999</v>
      </c>
      <c r="E47" s="7">
        <v>288.85000600000001</v>
      </c>
      <c r="F47" s="19" t="str">
        <f t="shared" si="4"/>
        <v/>
      </c>
      <c r="G47" s="20" t="str">
        <f>IF((ROW()-2)&lt;=$R$1,F47/SUM($F$3:INDEX(F:F,COUNT($F$3:$F$102)+2)), "")</f>
        <v/>
      </c>
      <c r="H47" s="19" t="str">
        <f t="shared" si="0"/>
        <v/>
      </c>
      <c r="I47" s="20" t="str">
        <f>IF((ROW()-2)&lt;=$R$1/2,H47/SUM($H$3:INDEX(H:H,COUNT($H$3:$H$102)+2)), "")</f>
        <v/>
      </c>
      <c r="J47" s="19" t="str">
        <f t="shared" si="1"/>
        <v/>
      </c>
      <c r="K47" s="20" t="str">
        <f>IF((ROW()-2)&lt;=SQRT($R$1),J47/SUM($J$3:INDEX(J:J,COUNT($J$3:$J$102)+2)), "")</f>
        <v/>
      </c>
      <c r="L47" s="2" cm="1">
        <f t="array" aca="1" ref="L47" ca="1">SUMPRODUCT(INDEX(E:E,ROW()-$R$1+1):E47*$G$3:INDEX(G:G,$R$1+2))</f>
        <v>281.88124945833334</v>
      </c>
      <c r="M47" s="2" cm="1">
        <f t="array" aca="1" ref="M47" ca="1">SUMPRODUCT(INDEX(E:E,ROW()-ROUNDDOWN($R$1/2,0)+1):E47*$I$3:INDEX(I:I,ROUNDDOWN($R$1/2,0)+2))</f>
        <v>285.92714139285715</v>
      </c>
      <c r="N47" s="2">
        <f t="shared" ca="1" si="2"/>
        <v>289.97303332738096</v>
      </c>
      <c r="O47" s="2" cm="1">
        <f t="array" aca="1" ref="O47" ca="1">SUMPRODUCT(INDEX(N:N,ROW()-ROUNDDOWN(SQRT($R$1),0)+1):N47*$K$3:INDEX(K:K,ROUNDDOWN(SQRT($R$1),0)+2))</f>
        <v>289.45387719623011</v>
      </c>
      <c r="P47" s="13">
        <f t="shared" ca="1" si="3"/>
        <v>1</v>
      </c>
      <c r="Q47" s="3"/>
    </row>
    <row r="48" spans="1:17" ht="15" thickTop="1" thickBot="1" x14ac:dyDescent="0.2">
      <c r="A48" s="4">
        <v>45057</v>
      </c>
      <c r="B48" s="7">
        <v>288.959991</v>
      </c>
      <c r="C48" s="7">
        <v>289.5</v>
      </c>
      <c r="D48" s="7">
        <v>282.459991</v>
      </c>
      <c r="E48" s="7">
        <v>285.77999899999998</v>
      </c>
      <c r="F48" s="19" t="str">
        <f t="shared" si="4"/>
        <v/>
      </c>
      <c r="G48" s="20" t="str">
        <f>IF((ROW()-2)&lt;=$R$1,F48/SUM($F$3:INDEX(F:F,COUNT($F$3:$F$102)+2)), "")</f>
        <v/>
      </c>
      <c r="H48" s="19" t="str">
        <f t="shared" si="0"/>
        <v/>
      </c>
      <c r="I48" s="20" t="str">
        <f>IF((ROW()-2)&lt;=$R$1/2,H48/SUM($H$3:INDEX(H:H,COUNT($H$3:$H$102)+2)), "")</f>
        <v/>
      </c>
      <c r="J48" s="19" t="str">
        <f t="shared" si="1"/>
        <v/>
      </c>
      <c r="K48" s="20" t="str">
        <f>IF((ROW()-2)&lt;=SQRT($R$1),J48/SUM($J$3:INDEX(J:J,COUNT($J$3:$J$102)+2)), "")</f>
        <v/>
      </c>
      <c r="L48" s="2" cm="1">
        <f t="array" aca="1" ref="L48" ca="1">SUMPRODUCT(INDEX(E:E,ROW()-$R$1+1):E48*$G$3:INDEX(G:G,$R$1+2))</f>
        <v>282.83641585833334</v>
      </c>
      <c r="M48" s="2" cm="1">
        <f t="array" aca="1" ref="M48" ca="1">SUMPRODUCT(INDEX(E:E,ROW()-ROUNDDOWN($R$1/2,0)+1):E48*$I$3:INDEX(I:I,ROUNDDOWN($R$1/2,0)+2))</f>
        <v>286.35035596428571</v>
      </c>
      <c r="N48" s="2">
        <f t="shared" ca="1" si="2"/>
        <v>289.86429607023808</v>
      </c>
      <c r="O48" s="2" cm="1">
        <f t="array" aca="1" ref="O48" ca="1">SUMPRODUCT(INDEX(N:N,ROW()-ROUNDDOWN(SQRT($R$1),0)+1):N48*$K$3:INDEX(K:K,ROUNDDOWN(SQRT($R$1),0)+2))</f>
        <v>289.76113833908727</v>
      </c>
      <c r="P48" s="13">
        <f t="shared" ca="1" si="3"/>
        <v>1</v>
      </c>
      <c r="Q48" s="3"/>
    </row>
    <row r="49" spans="1:17" ht="15" thickTop="1" thickBot="1" x14ac:dyDescent="0.2">
      <c r="A49" s="4">
        <v>45058</v>
      </c>
      <c r="B49" s="7">
        <v>285.290009</v>
      </c>
      <c r="C49" s="7">
        <v>287.79998799999998</v>
      </c>
      <c r="D49" s="7">
        <v>280.459991</v>
      </c>
      <c r="E49" s="7">
        <v>283.39999399999999</v>
      </c>
      <c r="F49" s="19" t="str">
        <f t="shared" si="4"/>
        <v/>
      </c>
      <c r="G49" s="20" t="str">
        <f>IF((ROW()-2)&lt;=$R$1,F49/SUM($F$3:INDEX(F:F,COUNT($F$3:$F$102)+2)), "")</f>
        <v/>
      </c>
      <c r="H49" s="19" t="str">
        <f t="shared" si="0"/>
        <v/>
      </c>
      <c r="I49" s="20" t="str">
        <f>IF((ROW()-2)&lt;=$R$1/2,H49/SUM($H$3:INDEX(H:H,COUNT($H$3:$H$102)+2)), "")</f>
        <v/>
      </c>
      <c r="J49" s="19" t="str">
        <f t="shared" si="1"/>
        <v/>
      </c>
      <c r="K49" s="20" t="str">
        <f>IF((ROW()-2)&lt;=SQRT($R$1),J49/SUM($J$3:INDEX(J:J,COUNT($J$3:$J$102)+2)), "")</f>
        <v/>
      </c>
      <c r="L49" s="2" cm="1">
        <f t="array" aca="1" ref="L49" ca="1">SUMPRODUCT(INDEX(E:E,ROW()-$R$1+1):E49*$G$3:INDEX(G:G,$R$1+2))</f>
        <v>283.3712483833333</v>
      </c>
      <c r="M49" s="2" cm="1">
        <f t="array" aca="1" ref="M49" ca="1">SUMPRODUCT(INDEX(E:E,ROW()-ROUNDDOWN($R$1/2,0)+1):E49*$I$3:INDEX(I:I,ROUNDDOWN($R$1/2,0)+2))</f>
        <v>286.04714096428575</v>
      </c>
      <c r="N49" s="2">
        <f t="shared" ca="1" si="2"/>
        <v>288.7230335452382</v>
      </c>
      <c r="O49" s="2" cm="1">
        <f t="array" aca="1" ref="O49" ca="1">SUMPRODUCT(INDEX(N:N,ROW()-ROUNDDOWN(SQRT($R$1),0)+1):N49*$K$3:INDEX(K:K,ROUNDDOWN(SQRT($R$1),0)+2))</f>
        <v>289.31178768392863</v>
      </c>
      <c r="P49" s="13">
        <f t="shared" ca="1" si="3"/>
        <v>0</v>
      </c>
      <c r="Q49" s="3"/>
    </row>
    <row r="50" spans="1:17" ht="15" thickTop="1" thickBot="1" x14ac:dyDescent="0.2">
      <c r="A50" s="4">
        <v>45061</v>
      </c>
      <c r="B50" s="7">
        <v>285.07998700000002</v>
      </c>
      <c r="C50" s="7">
        <v>289.69000199999999</v>
      </c>
      <c r="D50" s="7">
        <v>281.51998900000001</v>
      </c>
      <c r="E50" s="7">
        <v>289.52999899999998</v>
      </c>
      <c r="F50" s="19" t="str">
        <f t="shared" si="4"/>
        <v/>
      </c>
      <c r="G50" s="20" t="str">
        <f>IF((ROW()-2)&lt;=$R$1,F50/SUM($F$3:INDEX(F:F,COUNT($F$3:$F$102)+2)), "")</f>
        <v/>
      </c>
      <c r="H50" s="19" t="str">
        <f t="shared" si="0"/>
        <v/>
      </c>
      <c r="I50" s="20" t="str">
        <f>IF((ROW()-2)&lt;=$R$1/2,H50/SUM($H$3:INDEX(H:H,COUNT($H$3:$H$102)+2)), "")</f>
        <v/>
      </c>
      <c r="J50" s="19" t="str">
        <f t="shared" si="1"/>
        <v/>
      </c>
      <c r="K50" s="20" t="str">
        <f>IF((ROW()-2)&lt;=SQRT($R$1),J50/SUM($J$3:INDEX(J:J,COUNT($J$3:$J$102)+2)), "")</f>
        <v/>
      </c>
      <c r="L50" s="2" cm="1">
        <f t="array" aca="1" ref="L50" ca="1">SUMPRODUCT(INDEX(E:E,ROW()-$R$1+1):E50*$G$3:INDEX(G:G,$R$1+2))</f>
        <v>284.57058160000003</v>
      </c>
      <c r="M50" s="2" cm="1">
        <f t="array" aca="1" ref="M50" ca="1">SUMPRODUCT(INDEX(E:E,ROW()-ROUNDDOWN($R$1/2,0)+1):E50*$I$3:INDEX(I:I,ROUNDDOWN($R$1/2,0)+2))</f>
        <v>287.08428417857141</v>
      </c>
      <c r="N50" s="2">
        <f t="shared" ca="1" si="2"/>
        <v>289.59798675714279</v>
      </c>
      <c r="O50" s="2" cm="1">
        <f t="array" aca="1" ref="O50" ca="1">SUMPRODUCT(INDEX(N:N,ROW()-ROUNDDOWN(SQRT($R$1),0)+1):N50*$K$3:INDEX(K:K,ROUNDDOWN(SQRT($R$1),0)+2))</f>
        <v>289.35072057202376</v>
      </c>
      <c r="P50" s="13">
        <f t="shared" ca="1" si="3"/>
        <v>1</v>
      </c>
      <c r="Q50" s="3"/>
    </row>
    <row r="51" spans="1:17" ht="15" thickTop="1" thickBot="1" x14ac:dyDescent="0.2">
      <c r="A51" s="4">
        <v>45062</v>
      </c>
      <c r="B51" s="7">
        <v>288.41000400000001</v>
      </c>
      <c r="C51" s="7">
        <v>298.70001200000002</v>
      </c>
      <c r="D51" s="7">
        <v>288.32000699999998</v>
      </c>
      <c r="E51" s="7">
        <v>292.13000499999998</v>
      </c>
      <c r="F51" s="19" t="str">
        <f t="shared" si="4"/>
        <v/>
      </c>
      <c r="G51" s="20" t="str">
        <f>IF((ROW()-2)&lt;=$R$1,F51/SUM($F$3:INDEX(F:F,COUNT($F$3:$F$102)+2)), "")</f>
        <v/>
      </c>
      <c r="H51" s="19" t="str">
        <f t="shared" si="0"/>
        <v/>
      </c>
      <c r="I51" s="20" t="str">
        <f>IF((ROW()-2)&lt;=$R$1/2,H51/SUM($H$3:INDEX(H:H,COUNT($H$3:$H$102)+2)), "")</f>
        <v/>
      </c>
      <c r="J51" s="19" t="str">
        <f t="shared" si="1"/>
        <v/>
      </c>
      <c r="K51" s="20" t="str">
        <f>IF((ROW()-2)&lt;=SQRT($R$1),J51/SUM($J$3:INDEX(J:J,COUNT($J$3:$J$102)+2)), "")</f>
        <v/>
      </c>
      <c r="L51" s="2" cm="1">
        <f t="array" aca="1" ref="L51" ca="1">SUMPRODUCT(INDEX(E:E,ROW()-$R$1+1):E51*$G$3:INDEX(G:G,$R$1+2))</f>
        <v>285.93566568333335</v>
      </c>
      <c r="M51" s="2" cm="1">
        <f t="array" aca="1" ref="M51" ca="1">SUMPRODUCT(INDEX(E:E,ROW()-ROUNDDOWN($R$1/2,0)+1):E51*$I$3:INDEX(I:I,ROUNDDOWN($R$1/2,0)+2))</f>
        <v>288.27464303571423</v>
      </c>
      <c r="N51" s="2">
        <f t="shared" ca="1" si="2"/>
        <v>290.61362038809511</v>
      </c>
      <c r="O51" s="2" cm="1">
        <f t="array" aca="1" ref="O51" ca="1">SUMPRODUCT(INDEX(N:N,ROW()-ROUNDDOWN(SQRT($R$1),0)+1):N51*$K$3:INDEX(K:K,ROUNDDOWN(SQRT($R$1),0)+2))</f>
        <v>289.95997803730154</v>
      </c>
      <c r="P51" s="13">
        <f t="shared" ca="1" si="3"/>
        <v>1</v>
      </c>
      <c r="Q51" s="3"/>
    </row>
    <row r="52" spans="1:17" ht="15" thickTop="1" thickBot="1" x14ac:dyDescent="0.2">
      <c r="A52" s="4">
        <v>45063</v>
      </c>
      <c r="B52" s="7">
        <v>295.83999599999999</v>
      </c>
      <c r="C52" s="7">
        <v>301.98998999999998</v>
      </c>
      <c r="D52" s="7">
        <v>294.29998799999998</v>
      </c>
      <c r="E52" s="7">
        <v>301.77999899999998</v>
      </c>
      <c r="F52" s="19" t="str">
        <f t="shared" si="4"/>
        <v/>
      </c>
      <c r="G52" s="20" t="str">
        <f>IF((ROW()-2)&lt;=$R$1,F52/SUM($F$3:INDEX(F:F,COUNT($F$3:$F$102)+2)), "")</f>
        <v/>
      </c>
      <c r="H52" s="19" t="str">
        <f t="shared" si="0"/>
        <v/>
      </c>
      <c r="I52" s="20" t="str">
        <f>IF((ROW()-2)&lt;=$R$1/2,H52/SUM($H$3:INDEX(H:H,COUNT($H$3:$H$102)+2)), "")</f>
        <v/>
      </c>
      <c r="J52" s="19" t="str">
        <f t="shared" si="1"/>
        <v/>
      </c>
      <c r="K52" s="20" t="str">
        <f>IF((ROW()-2)&lt;=SQRT($R$1),J52/SUM($J$3:INDEX(J:J,COUNT($J$3:$J$102)+2)), "")</f>
        <v/>
      </c>
      <c r="L52" s="2" cm="1">
        <f t="array" aca="1" ref="L52" ca="1">SUMPRODUCT(INDEX(E:E,ROW()-$R$1+1):E52*$G$3:INDEX(G:G,$R$1+2))</f>
        <v>288.25933234166666</v>
      </c>
      <c r="M52" s="2" cm="1">
        <f t="array" aca="1" ref="M52" ca="1">SUMPRODUCT(INDEX(E:E,ROW()-ROUNDDOWN($R$1/2,0)+1):E52*$I$3:INDEX(I:I,ROUNDDOWN($R$1/2,0)+2))</f>
        <v>291.68714264285711</v>
      </c>
      <c r="N52" s="2">
        <f t="shared" ca="1" si="2"/>
        <v>295.11495294404756</v>
      </c>
      <c r="O52" s="2" cm="1">
        <f t="array" aca="1" ref="O52" ca="1">SUMPRODUCT(INDEX(N:N,ROW()-ROUNDDOWN(SQRT($R$1),0)+1):N52*$K$3:INDEX(K:K,ROUNDDOWN(SQRT($R$1),0)+2))</f>
        <v>292.69501439424596</v>
      </c>
      <c r="P52" s="13">
        <f t="shared" ca="1" si="3"/>
        <v>1</v>
      </c>
      <c r="Q52" s="3"/>
    </row>
    <row r="53" spans="1:17" ht="15" thickTop="1" thickBot="1" x14ac:dyDescent="0.2">
      <c r="A53" s="4">
        <v>45064</v>
      </c>
      <c r="B53" s="7">
        <v>304.10000600000001</v>
      </c>
      <c r="C53" s="7">
        <v>318.27999899999998</v>
      </c>
      <c r="D53" s="7">
        <v>303.20001200000002</v>
      </c>
      <c r="E53" s="7">
        <v>316.77999899999998</v>
      </c>
      <c r="F53" s="19" t="str">
        <f t="shared" si="4"/>
        <v/>
      </c>
      <c r="G53" s="20" t="str">
        <f>IF((ROW()-2)&lt;=$R$1,F53/SUM($F$3:INDEX(F:F,COUNT($F$3:$F$102)+2)), "")</f>
        <v/>
      </c>
      <c r="H53" s="19" t="str">
        <f t="shared" si="0"/>
        <v/>
      </c>
      <c r="I53" s="20" t="str">
        <f>IF((ROW()-2)&lt;=$R$1/2,H53/SUM($H$3:INDEX(H:H,COUNT($H$3:$H$102)+2)), "")</f>
        <v/>
      </c>
      <c r="J53" s="19" t="str">
        <f t="shared" si="1"/>
        <v/>
      </c>
      <c r="K53" s="20" t="str">
        <f>IF((ROW()-2)&lt;=SQRT($R$1),J53/SUM($J$3:INDEX(J:J,COUNT($J$3:$J$102)+2)), "")</f>
        <v/>
      </c>
      <c r="L53" s="2" cm="1">
        <f t="array" aca="1" ref="L53" ca="1">SUMPRODUCT(INDEX(E:E,ROW()-$R$1+1):E53*$G$3:INDEX(G:G,$R$1+2))</f>
        <v>292.18949899166665</v>
      </c>
      <c r="M53" s="2" cm="1">
        <f t="array" aca="1" ref="M53" ca="1">SUMPRODUCT(INDEX(E:E,ROW()-ROUNDDOWN($R$1/2,0)+1):E53*$I$3:INDEX(I:I,ROUNDDOWN($R$1/2,0)+2))</f>
        <v>298.48285692857144</v>
      </c>
      <c r="N53" s="2">
        <f t="shared" ca="1" si="2"/>
        <v>304.77621486547622</v>
      </c>
      <c r="O53" s="2" cm="1">
        <f t="array" aca="1" ref="O53" ca="1">SUMPRODUCT(INDEX(N:N,ROW()-ROUNDDOWN(SQRT($R$1),0)+1):N53*$K$3:INDEX(K:K,ROUNDDOWN(SQRT($R$1),0)+2))</f>
        <v>299.1953618121031</v>
      </c>
      <c r="P53" s="13">
        <f t="shared" ca="1" si="3"/>
        <v>1</v>
      </c>
      <c r="Q53" s="3"/>
    </row>
    <row r="54" spans="1:17" ht="15" thickTop="1" thickBot="1" x14ac:dyDescent="0.2">
      <c r="A54" s="4">
        <v>45065</v>
      </c>
      <c r="B54" s="7">
        <v>315.35998499999999</v>
      </c>
      <c r="C54" s="7">
        <v>315.79998799999998</v>
      </c>
      <c r="D54" s="7">
        <v>309.16000400000001</v>
      </c>
      <c r="E54" s="7">
        <v>312.64001500000001</v>
      </c>
      <c r="F54" s="19" t="str">
        <f t="shared" si="4"/>
        <v/>
      </c>
      <c r="G54" s="20" t="str">
        <f>IF((ROW()-2)&lt;=$R$1,F54/SUM($F$3:INDEX(F:F,COUNT($F$3:$F$102)+2)), "")</f>
        <v/>
      </c>
      <c r="H54" s="19" t="str">
        <f t="shared" si="0"/>
        <v/>
      </c>
      <c r="I54" s="20" t="str">
        <f>IF((ROW()-2)&lt;=$R$1/2,H54/SUM($H$3:INDEX(H:H,COUNT($H$3:$H$102)+2)), "")</f>
        <v/>
      </c>
      <c r="J54" s="19" t="str">
        <f t="shared" si="1"/>
        <v/>
      </c>
      <c r="K54" s="20" t="str">
        <f>IF((ROW()-2)&lt;=SQRT($R$1),J54/SUM($J$3:INDEX(J:J,COUNT($J$3:$J$102)+2)), "")</f>
        <v/>
      </c>
      <c r="L54" s="2" cm="1">
        <f t="array" aca="1" ref="L54" ca="1">SUMPRODUCT(INDEX(E:E,ROW()-$R$1+1):E54*$G$3:INDEX(G:G,$R$1+2))</f>
        <v>295.23116773333328</v>
      </c>
      <c r="M54" s="2" cm="1">
        <f t="array" aca="1" ref="M54" ca="1">SUMPRODUCT(INDEX(E:E,ROW()-ROUNDDOWN($R$1/2,0)+1):E54*$I$3:INDEX(I:I,ROUNDDOWN($R$1/2,0)+2))</f>
        <v>303.13393207142855</v>
      </c>
      <c r="N54" s="2">
        <f t="shared" ca="1" si="2"/>
        <v>311.03669640952381</v>
      </c>
      <c r="O54" s="2" cm="1">
        <f t="array" aca="1" ref="O54" ca="1">SUMPRODUCT(INDEX(N:N,ROW()-ROUNDDOWN(SQRT($R$1),0)+1):N54*$K$3:INDEX(K:K,ROUNDDOWN(SQRT($R$1),0)+2))</f>
        <v>306.29624531726188</v>
      </c>
      <c r="P54" s="13">
        <f t="shared" ca="1" si="3"/>
        <v>1</v>
      </c>
      <c r="Q54" s="3"/>
    </row>
    <row r="55" spans="1:17" ht="15" thickTop="1" thickBot="1" x14ac:dyDescent="0.2">
      <c r="A55" s="4">
        <v>45068</v>
      </c>
      <c r="B55" s="7">
        <v>309.01001000000002</v>
      </c>
      <c r="C55" s="7">
        <v>315.20001200000002</v>
      </c>
      <c r="D55" s="7">
        <v>306.79998799999998</v>
      </c>
      <c r="E55" s="7">
        <v>311.76001000000002</v>
      </c>
      <c r="F55" s="19" t="str">
        <f t="shared" si="4"/>
        <v/>
      </c>
      <c r="G55" s="20" t="str">
        <f>IF((ROW()-2)&lt;=$R$1,F55/SUM($F$3:INDEX(F:F,COUNT($F$3:$F$102)+2)), "")</f>
        <v/>
      </c>
      <c r="H55" s="19" t="str">
        <f t="shared" si="0"/>
        <v/>
      </c>
      <c r="I55" s="20" t="str">
        <f>IF((ROW()-2)&lt;=$R$1/2,H55/SUM($H$3:INDEX(H:H,COUNT($H$3:$H$102)+2)), "")</f>
        <v/>
      </c>
      <c r="J55" s="19" t="str">
        <f t="shared" si="1"/>
        <v/>
      </c>
      <c r="K55" s="20" t="str">
        <f>IF((ROW()-2)&lt;=SQRT($R$1),J55/SUM($J$3:INDEX(J:J,COUNT($J$3:$J$102)+2)), "")</f>
        <v/>
      </c>
      <c r="L55" s="2" cm="1">
        <f t="array" aca="1" ref="L55" ca="1">SUMPRODUCT(INDEX(E:E,ROW()-$R$1+1):E55*$G$3:INDEX(G:G,$R$1+2))</f>
        <v>297.86991897499996</v>
      </c>
      <c r="M55" s="2" cm="1">
        <f t="array" aca="1" ref="M55" ca="1">SUMPRODUCT(INDEX(E:E,ROW()-ROUNDDOWN($R$1/2,0)+1):E55*$I$3:INDEX(I:I,ROUNDDOWN($R$1/2,0)+2))</f>
        <v>306.71536278571426</v>
      </c>
      <c r="N55" s="2">
        <f t="shared" ca="1" si="2"/>
        <v>315.56080659642856</v>
      </c>
      <c r="O55" s="2" cm="1">
        <f t="array" aca="1" ref="O55" ca="1">SUMPRODUCT(INDEX(N:N,ROW()-ROUNDDOWN(SQRT($R$1),0)+1):N55*$K$3:INDEX(K:K,ROUNDDOWN(SQRT($R$1),0)+2))</f>
        <v>312.25533791230157</v>
      </c>
      <c r="P55" s="13">
        <f t="shared" ca="1" si="3"/>
        <v>1</v>
      </c>
      <c r="Q55" s="3"/>
    </row>
    <row r="56" spans="1:17" ht="15" thickTop="1" thickBot="1" x14ac:dyDescent="0.2">
      <c r="A56" s="4">
        <v>45069</v>
      </c>
      <c r="B56" s="7">
        <v>310</v>
      </c>
      <c r="C56" s="7">
        <v>312.88000499999998</v>
      </c>
      <c r="D56" s="7">
        <v>306.30999800000001</v>
      </c>
      <c r="E56" s="7">
        <v>306.88000499999998</v>
      </c>
      <c r="F56" s="19" t="str">
        <f t="shared" si="4"/>
        <v/>
      </c>
      <c r="G56" s="20" t="str">
        <f>IF((ROW()-2)&lt;=$R$1,F56/SUM($F$3:INDEX(F:F,COUNT($F$3:$F$102)+2)), "")</f>
        <v/>
      </c>
      <c r="H56" s="19" t="str">
        <f t="shared" si="0"/>
        <v/>
      </c>
      <c r="I56" s="20" t="str">
        <f>IF((ROW()-2)&lt;=$R$1/2,H56/SUM($H$3:INDEX(H:H,COUNT($H$3:$H$102)+2)), "")</f>
        <v/>
      </c>
      <c r="J56" s="19" t="str">
        <f t="shared" si="1"/>
        <v/>
      </c>
      <c r="K56" s="20" t="str">
        <f>IF((ROW()-2)&lt;=SQRT($R$1),J56/SUM($J$3:INDEX(J:J,COUNT($J$3:$J$102)+2)), "")</f>
        <v/>
      </c>
      <c r="L56" s="2" cm="1">
        <f t="array" aca="1" ref="L56" ca="1">SUMPRODUCT(INDEX(E:E,ROW()-$R$1+1):E56*$G$3:INDEX(G:G,$R$1+2))</f>
        <v>299.709836225</v>
      </c>
      <c r="M56" s="2" cm="1">
        <f t="array" aca="1" ref="M56" ca="1">SUMPRODUCT(INDEX(E:E,ROW()-ROUNDDOWN($R$1/2,0)+1):E56*$I$3:INDEX(I:I,ROUNDDOWN($R$1/2,0)+2))</f>
        <v>308.1489347142857</v>
      </c>
      <c r="N56" s="2">
        <f t="shared" ca="1" si="2"/>
        <v>316.5880332035714</v>
      </c>
      <c r="O56" s="2" cm="1">
        <f t="array" aca="1" ref="O56" ca="1">SUMPRODUCT(INDEX(N:N,ROW()-ROUNDDOWN(SQRT($R$1),0)+1):N56*$K$3:INDEX(K:K,ROUNDDOWN(SQRT($R$1),0)+2))</f>
        <v>315.32040153551588</v>
      </c>
      <c r="P56" s="13">
        <f t="shared" ca="1" si="3"/>
        <v>1</v>
      </c>
      <c r="Q56" s="3"/>
    </row>
    <row r="57" spans="1:17" ht="15" thickTop="1" thickBot="1" x14ac:dyDescent="0.2">
      <c r="A57" s="4">
        <v>45070</v>
      </c>
      <c r="B57" s="7">
        <v>302.10000600000001</v>
      </c>
      <c r="C57" s="7">
        <v>306.07000699999998</v>
      </c>
      <c r="D57" s="7">
        <v>298.05999800000001</v>
      </c>
      <c r="E57" s="7">
        <v>305.38000499999998</v>
      </c>
      <c r="F57" s="19" t="str">
        <f t="shared" si="4"/>
        <v/>
      </c>
      <c r="G57" s="20" t="str">
        <f>IF((ROW()-2)&lt;=$R$1,F57/SUM($F$3:INDEX(F:F,COUNT($F$3:$F$102)+2)), "")</f>
        <v/>
      </c>
      <c r="H57" s="19" t="str">
        <f t="shared" si="0"/>
        <v/>
      </c>
      <c r="I57" s="20" t="str">
        <f>IF((ROW()-2)&lt;=$R$1/2,H57/SUM($H$3:INDEX(H:H,COUNT($H$3:$H$102)+2)), "")</f>
        <v/>
      </c>
      <c r="J57" s="19" t="str">
        <f t="shared" si="1"/>
        <v/>
      </c>
      <c r="K57" s="20" t="str">
        <f>IF((ROW()-2)&lt;=SQRT($R$1),J57/SUM($J$3:INDEX(J:J,COUNT($J$3:$J$102)+2)), "")</f>
        <v/>
      </c>
      <c r="L57" s="2" cm="1">
        <f t="array" aca="1" ref="L57" ca="1">SUMPRODUCT(INDEX(E:E,ROW()-$R$1+1):E57*$G$3:INDEX(G:G,$R$1+2))</f>
        <v>301.15575348333334</v>
      </c>
      <c r="M57" s="2" cm="1">
        <f t="array" aca="1" ref="M57" ca="1">SUMPRODUCT(INDEX(E:E,ROW()-ROUNDDOWN($R$1/2,0)+1):E57*$I$3:INDEX(I:I,ROUNDDOWN($R$1/2,0)+2))</f>
        <v>308.36893482142858</v>
      </c>
      <c r="N57" s="2">
        <f t="shared" ca="1" si="2"/>
        <v>315.58211615952382</v>
      </c>
      <c r="O57" s="2" cm="1">
        <f t="array" aca="1" ref="O57" ca="1">SUMPRODUCT(INDEX(N:N,ROW()-ROUNDDOWN(SQRT($R$1),0)+1):N57*$K$3:INDEX(K:K,ROUNDDOWN(SQRT($R$1),0)+2))</f>
        <v>315.91387024702379</v>
      </c>
      <c r="P57" s="13">
        <f t="shared" ca="1" si="3"/>
        <v>1</v>
      </c>
      <c r="Q57" s="3"/>
    </row>
    <row r="58" spans="1:17" ht="15" thickTop="1" thickBot="1" x14ac:dyDescent="0.2">
      <c r="A58" s="4">
        <v>45071</v>
      </c>
      <c r="B58" s="7">
        <v>385.23001099999999</v>
      </c>
      <c r="C58" s="7">
        <v>394.79998799999998</v>
      </c>
      <c r="D58" s="7">
        <v>366.35000600000001</v>
      </c>
      <c r="E58" s="7">
        <v>379.79998799999998</v>
      </c>
      <c r="F58" s="19" t="str">
        <f t="shared" si="4"/>
        <v/>
      </c>
      <c r="G58" s="20" t="str">
        <f>IF((ROW()-2)&lt;=$R$1,F58/SUM($F$3:INDEX(F:F,COUNT($F$3:$F$102)+2)), "")</f>
        <v/>
      </c>
      <c r="H58" s="19" t="str">
        <f t="shared" si="0"/>
        <v/>
      </c>
      <c r="I58" s="20" t="str">
        <f>IF((ROW()-2)&lt;=$R$1/2,H58/SUM($H$3:INDEX(H:H,COUNT($H$3:$H$102)+2)), "")</f>
        <v/>
      </c>
      <c r="J58" s="19" t="str">
        <f t="shared" si="1"/>
        <v/>
      </c>
      <c r="K58" s="20" t="str">
        <f>IF((ROW()-2)&lt;=SQRT($R$1),J58/SUM($J$3:INDEX(J:J,COUNT($J$3:$J$102)+2)), "")</f>
        <v/>
      </c>
      <c r="L58" s="2" cm="1">
        <f t="array" aca="1" ref="L58" ca="1">SUMPRODUCT(INDEX(E:E,ROW()-$R$1+1):E58*$G$3:INDEX(G:G,$R$1+2))</f>
        <v>311.6761684833333</v>
      </c>
      <c r="M58" s="2" cm="1">
        <f t="array" aca="1" ref="M58" ca="1">SUMPRODUCT(INDEX(E:E,ROW()-ROUNDDOWN($R$1/2,0)+1):E58*$I$3:INDEX(I:I,ROUNDDOWN($R$1/2,0)+2))</f>
        <v>326.62785903571421</v>
      </c>
      <c r="N58" s="2">
        <f t="shared" ca="1" si="2"/>
        <v>341.57954958809512</v>
      </c>
      <c r="O58" s="2" cm="1">
        <f t="array" aca="1" ref="O58" ca="1">SUMPRODUCT(INDEX(N:N,ROW()-ROUNDDOWN(SQRT($R$1),0)+1):N58*$K$3:INDEX(K:K,ROUNDDOWN(SQRT($R$1),0)+2))</f>
        <v>328.74848571448405</v>
      </c>
      <c r="P58" s="13">
        <f t="shared" ca="1" si="3"/>
        <v>1</v>
      </c>
      <c r="Q58" s="3"/>
    </row>
    <row r="59" spans="1:17" ht="15" thickTop="1" thickBot="1" x14ac:dyDescent="0.2">
      <c r="A59" s="4">
        <v>45072</v>
      </c>
      <c r="B59" s="7">
        <v>378.89999399999999</v>
      </c>
      <c r="C59" s="7">
        <v>391.70001200000002</v>
      </c>
      <c r="D59" s="7">
        <v>375.5</v>
      </c>
      <c r="E59" s="7">
        <v>389.459991</v>
      </c>
      <c r="F59" s="19" t="str">
        <f t="shared" si="4"/>
        <v/>
      </c>
      <c r="G59" s="20" t="str">
        <f>IF((ROW()-2)&lt;=$R$1,F59/SUM($F$3:INDEX(F:F,COUNT($F$3:$F$102)+2)), "")</f>
        <v/>
      </c>
      <c r="H59" s="19" t="str">
        <f t="shared" si="0"/>
        <v/>
      </c>
      <c r="I59" s="20" t="str">
        <f>IF((ROW()-2)&lt;=$R$1/2,H59/SUM($H$3:INDEX(H:H,COUNT($H$3:$H$102)+2)), "")</f>
        <v/>
      </c>
      <c r="J59" s="19" t="str">
        <f t="shared" si="1"/>
        <v/>
      </c>
      <c r="K59" s="20" t="str">
        <f>IF((ROW()-2)&lt;=SQRT($R$1),J59/SUM($J$3:INDEX(J:J,COUNT($J$3:$J$102)+2)), "")</f>
        <v/>
      </c>
      <c r="L59" s="2" cm="1">
        <f t="array" aca="1" ref="L59" ca="1">SUMPRODUCT(INDEX(E:E,ROW()-$R$1+1):E59*$G$3:INDEX(G:G,$R$1+2))</f>
        <v>322.53591725000007</v>
      </c>
      <c r="M59" s="2" cm="1">
        <f t="array" aca="1" ref="M59" ca="1">SUMPRODUCT(INDEX(E:E,ROW()-ROUNDDOWN($R$1/2,0)+1):E59*$I$3:INDEX(I:I,ROUNDDOWN($R$1/2,0)+2))</f>
        <v>344.17071317857142</v>
      </c>
      <c r="N59" s="2">
        <f t="shared" ca="1" si="2"/>
        <v>365.80550910714277</v>
      </c>
      <c r="O59" s="2" cm="1">
        <f t="array" aca="1" ref="O59" ca="1">SUMPRODUCT(INDEX(N:N,ROW()-ROUNDDOWN(SQRT($R$1),0)+1):N59*$K$3:INDEX(K:K,ROUNDDOWN(SQRT($R$1),0)+2))</f>
        <v>349.35962377619035</v>
      </c>
      <c r="P59" s="13">
        <f t="shared" ca="1" si="3"/>
        <v>1</v>
      </c>
      <c r="Q59" s="3"/>
    </row>
    <row r="60" spans="1:17" ht="15" thickTop="1" thickBot="1" x14ac:dyDescent="0.2">
      <c r="A60" s="4">
        <v>45076</v>
      </c>
      <c r="B60" s="7">
        <v>405.95001200000002</v>
      </c>
      <c r="C60" s="7">
        <v>419.38000499999998</v>
      </c>
      <c r="D60" s="7">
        <v>399.48998999999998</v>
      </c>
      <c r="E60" s="7">
        <v>401.10998499999999</v>
      </c>
      <c r="F60" s="19" t="str">
        <f t="shared" si="4"/>
        <v/>
      </c>
      <c r="G60" s="20" t="str">
        <f>IF((ROW()-2)&lt;=$R$1,F60/SUM($F$3:INDEX(F:F,COUNT($F$3:$F$102)+2)), "")</f>
        <v/>
      </c>
      <c r="H60" s="19" t="str">
        <f t="shared" si="0"/>
        <v/>
      </c>
      <c r="I60" s="20" t="str">
        <f>IF((ROW()-2)&lt;=$R$1/2,H60/SUM($H$3:INDEX(H:H,COUNT($H$3:$H$102)+2)), "")</f>
        <v/>
      </c>
      <c r="J60" s="19" t="str">
        <f t="shared" si="1"/>
        <v/>
      </c>
      <c r="K60" s="20" t="str">
        <f>IF((ROW()-2)&lt;=SQRT($R$1),J60/SUM($J$3:INDEX(J:J,COUNT($J$3:$J$102)+2)), "")</f>
        <v/>
      </c>
      <c r="L60" s="2" cm="1">
        <f t="array" aca="1" ref="L60" ca="1">SUMPRODUCT(INDEX(E:E,ROW()-$R$1+1):E60*$G$3:INDEX(G:G,$R$1+2))</f>
        <v>333.99641524166668</v>
      </c>
      <c r="M60" s="2" cm="1">
        <f t="array" aca="1" ref="M60" ca="1">SUMPRODUCT(INDEX(E:E,ROW()-ROUNDDOWN($R$1/2,0)+1):E60*$I$3:INDEX(I:I,ROUNDDOWN($R$1/2,0)+2))</f>
        <v>361.49463753571433</v>
      </c>
      <c r="N60" s="2">
        <f t="shared" ca="1" si="2"/>
        <v>388.99285982976198</v>
      </c>
      <c r="O60" s="2" cm="1">
        <f t="array" aca="1" ref="O60" ca="1">SUMPRODUCT(INDEX(N:N,ROW()-ROUNDDOWN(SQRT($R$1),0)+1):N60*$K$3:INDEX(K:K,ROUNDDOWN(SQRT($R$1),0)+2))</f>
        <v>373.3615245486111</v>
      </c>
      <c r="P60" s="13">
        <f t="shared" ca="1" si="3"/>
        <v>1</v>
      </c>
      <c r="Q60" s="3"/>
    </row>
    <row r="61" spans="1:17" ht="15" thickTop="1" thickBot="1" x14ac:dyDescent="0.2">
      <c r="A61" s="4">
        <v>45077</v>
      </c>
      <c r="B61" s="7">
        <v>394.88000499999998</v>
      </c>
      <c r="C61" s="7">
        <v>402.95001200000002</v>
      </c>
      <c r="D61" s="7">
        <v>378.22000100000002</v>
      </c>
      <c r="E61" s="7">
        <v>378.33999599999999</v>
      </c>
      <c r="F61" s="19" t="str">
        <f t="shared" si="4"/>
        <v/>
      </c>
      <c r="G61" s="20" t="str">
        <f>IF((ROW()-2)&lt;=$R$1,F61/SUM($F$3:INDEX(F:F,COUNT($F$3:$F$102)+2)), "")</f>
        <v/>
      </c>
      <c r="H61" s="19" t="str">
        <f t="shared" si="0"/>
        <v/>
      </c>
      <c r="I61" s="20" t="str">
        <f>IF((ROW()-2)&lt;=$R$1/2,H61/SUM($H$3:INDEX(H:H,COUNT($H$3:$H$102)+2)), "")</f>
        <v/>
      </c>
      <c r="J61" s="19" t="str">
        <f t="shared" si="1"/>
        <v/>
      </c>
      <c r="K61" s="20" t="str">
        <f>IF((ROW()-2)&lt;=SQRT($R$1),J61/SUM($J$3:INDEX(J:J,COUNT($J$3:$J$102)+2)), "")</f>
        <v/>
      </c>
      <c r="L61" s="2" cm="1">
        <f t="array" aca="1" ref="L61" ca="1">SUMPRODUCT(INDEX(E:E,ROW()-$R$1+1):E61*$G$3:INDEX(G:G,$R$1+2))</f>
        <v>341.69733148333336</v>
      </c>
      <c r="M61" s="2" cm="1">
        <f t="array" aca="1" ref="M61" ca="1">SUMPRODUCT(INDEX(E:E,ROW()-ROUNDDOWN($R$1/2,0)+1):E61*$I$3:INDEX(I:I,ROUNDDOWN($R$1/2,0)+2))</f>
        <v>370.11427942857136</v>
      </c>
      <c r="N61" s="2">
        <f t="shared" ca="1" si="2"/>
        <v>398.53122737380937</v>
      </c>
      <c r="O61" s="2" cm="1">
        <f t="array" aca="1" ref="O61" ca="1">SUMPRODUCT(INDEX(N:N,ROW()-ROUNDDOWN(SQRT($R$1),0)+1):N61*$K$3:INDEX(K:K,ROUNDDOWN(SQRT($R$1),0)+2))</f>
        <v>389.89748514801579</v>
      </c>
      <c r="P61" s="13">
        <f t="shared" ca="1" si="3"/>
        <v>1</v>
      </c>
      <c r="Q61" s="3"/>
    </row>
    <row r="62" spans="1:17" ht="15" thickTop="1" thickBot="1" x14ac:dyDescent="0.2">
      <c r="A62" s="4">
        <v>45078</v>
      </c>
      <c r="B62" s="7">
        <v>384.89001500000001</v>
      </c>
      <c r="C62" s="7">
        <v>400.5</v>
      </c>
      <c r="D62" s="7">
        <v>383.39999399999999</v>
      </c>
      <c r="E62" s="7">
        <v>397.70001200000002</v>
      </c>
      <c r="F62" s="19" t="str">
        <f t="shared" si="4"/>
        <v/>
      </c>
      <c r="G62" s="20" t="str">
        <f>IF((ROW()-2)&lt;=$R$1,F62/SUM($F$3:INDEX(F:F,COUNT($F$3:$F$102)+2)), "")</f>
        <v/>
      </c>
      <c r="H62" s="19" t="str">
        <f t="shared" si="0"/>
        <v/>
      </c>
      <c r="I62" s="20" t="str">
        <f>IF((ROW()-2)&lt;=$R$1/2,H62/SUM($H$3:INDEX(H:H,COUNT($H$3:$H$102)+2)), "")</f>
        <v/>
      </c>
      <c r="J62" s="19" t="str">
        <f t="shared" si="1"/>
        <v/>
      </c>
      <c r="K62" s="20" t="str">
        <f>IF((ROW()-2)&lt;=SQRT($R$1),J62/SUM($J$3:INDEX(J:J,COUNT($J$3:$J$102)+2)), "")</f>
        <v/>
      </c>
      <c r="L62" s="2" cm="1">
        <f t="array" aca="1" ref="L62" ca="1">SUMPRODUCT(INDEX(E:E,ROW()-$R$1+1):E62*$G$3:INDEX(G:G,$R$1+2))</f>
        <v>351.04633301666661</v>
      </c>
      <c r="M62" s="2" cm="1">
        <f t="array" aca="1" ref="M62" ca="1">SUMPRODUCT(INDEX(E:E,ROW()-ROUNDDOWN($R$1/2,0)+1):E62*$I$3:INDEX(I:I,ROUNDDOWN($R$1/2,0)+2))</f>
        <v>381.22749742857144</v>
      </c>
      <c r="N62" s="2">
        <f t="shared" ca="1" si="2"/>
        <v>411.40866184047627</v>
      </c>
      <c r="O62" s="2" cm="1">
        <f t="array" aca="1" ref="O62" ca="1">SUMPRODUCT(INDEX(N:N,ROW()-ROUNDDOWN(SQRT($R$1),0)+1):N62*$K$3:INDEX(K:K,ROUNDDOWN(SQRT($R$1),0)+2))</f>
        <v>403.3802166831349</v>
      </c>
      <c r="P62" s="13">
        <f t="shared" ca="1" si="3"/>
        <v>1</v>
      </c>
      <c r="Q62" s="3"/>
    </row>
    <row r="63" spans="1:17" ht="15" thickTop="1" thickBot="1" x14ac:dyDescent="0.2">
      <c r="A63" s="4">
        <v>45079</v>
      </c>
      <c r="B63" s="7">
        <v>400.97000100000002</v>
      </c>
      <c r="C63" s="7">
        <v>405</v>
      </c>
      <c r="D63" s="7">
        <v>390.57998700000002</v>
      </c>
      <c r="E63" s="7">
        <v>393.26998900000001</v>
      </c>
      <c r="F63" s="19" t="str">
        <f t="shared" si="4"/>
        <v/>
      </c>
      <c r="G63" s="20" t="str">
        <f>IF((ROW()-2)&lt;=$R$1,F63/SUM($F$3:INDEX(F:F,COUNT($F$3:$F$102)+2)), "")</f>
        <v/>
      </c>
      <c r="H63" s="19" t="str">
        <f t="shared" si="0"/>
        <v/>
      </c>
      <c r="I63" s="20" t="str">
        <f>IF((ROW()-2)&lt;=$R$1/2,H63/SUM($H$3:INDEX(H:H,COUNT($H$3:$H$102)+2)), "")</f>
        <v/>
      </c>
      <c r="J63" s="19" t="str">
        <f t="shared" si="1"/>
        <v/>
      </c>
      <c r="K63" s="20" t="str">
        <f>IF((ROW()-2)&lt;=SQRT($R$1),J63/SUM($J$3:INDEX(J:J,COUNT($J$3:$J$102)+2)), "")</f>
        <v/>
      </c>
      <c r="L63" s="2" cm="1">
        <f t="array" aca="1" ref="L63" ca="1">SUMPRODUCT(INDEX(E:E,ROW()-$R$1+1):E63*$G$3:INDEX(G:G,$R$1+2))</f>
        <v>358.93449829166667</v>
      </c>
      <c r="M63" s="2" cm="1">
        <f t="array" aca="1" ref="M63" ca="1">SUMPRODUCT(INDEX(E:E,ROW()-ROUNDDOWN($R$1/2,0)+1):E63*$I$3:INDEX(I:I,ROUNDDOWN($R$1/2,0)+2))</f>
        <v>388.16392389285716</v>
      </c>
      <c r="N63" s="2">
        <f t="shared" ca="1" si="2"/>
        <v>417.39334949404764</v>
      </c>
      <c r="O63" s="2" cm="1">
        <f t="array" aca="1" ref="O63" ca="1">SUMPRODUCT(INDEX(N:N,ROW()-ROUNDDOWN(SQRT($R$1),0)+1):N63*$K$3:INDEX(K:K,ROUNDDOWN(SQRT($R$1),0)+2))</f>
        <v>412.25476658948412</v>
      </c>
      <c r="P63" s="13">
        <f t="shared" ca="1" si="3"/>
        <v>1</v>
      </c>
      <c r="Q63" s="3"/>
    </row>
    <row r="64" spans="1:17" ht="15" thickTop="1" thickBot="1" x14ac:dyDescent="0.2">
      <c r="A64" s="4">
        <v>45082</v>
      </c>
      <c r="B64" s="7">
        <v>389.08999599999999</v>
      </c>
      <c r="C64" s="7">
        <v>395.64999399999999</v>
      </c>
      <c r="D64" s="7">
        <v>387.07000699999998</v>
      </c>
      <c r="E64" s="7">
        <v>391.709991</v>
      </c>
      <c r="F64" s="19" t="str">
        <f t="shared" si="4"/>
        <v/>
      </c>
      <c r="G64" s="20" t="str">
        <f>IF((ROW()-2)&lt;=$R$1,F64/SUM($F$3:INDEX(F:F,COUNT($F$3:$F$102)+2)), "")</f>
        <v/>
      </c>
      <c r="H64" s="19" t="str">
        <f t="shared" si="0"/>
        <v/>
      </c>
      <c r="I64" s="20" t="str">
        <f>IF((ROW()-2)&lt;=$R$1/2,H64/SUM($H$3:INDEX(H:H,COUNT($H$3:$H$102)+2)), "")</f>
        <v/>
      </c>
      <c r="J64" s="19" t="str">
        <f t="shared" si="1"/>
        <v/>
      </c>
      <c r="K64" s="20" t="str">
        <f>IF((ROW()-2)&lt;=SQRT($R$1),J64/SUM($J$3:INDEX(J:J,COUNT($J$3:$J$102)+2)), "")</f>
        <v/>
      </c>
      <c r="L64" s="2" cm="1">
        <f t="array" aca="1" ref="L64" ca="1">SUMPRODUCT(INDEX(E:E,ROW()-$R$1+1):E64*$G$3:INDEX(G:G,$R$1+2))</f>
        <v>365.7319139</v>
      </c>
      <c r="M64" s="2" cm="1">
        <f t="array" aca="1" ref="M64" ca="1">SUMPRODUCT(INDEX(E:E,ROW()-ROUNDDOWN($R$1/2,0)+1):E64*$I$3:INDEX(I:I,ROUNDDOWN($R$1/2,0)+2))</f>
        <v>391.62499428571425</v>
      </c>
      <c r="N64" s="2">
        <f t="shared" ca="1" si="2"/>
        <v>417.51807467142851</v>
      </c>
      <c r="O64" s="2" cm="1">
        <f t="array" aca="1" ref="O64" ca="1">SUMPRODUCT(INDEX(N:N,ROW()-ROUNDDOWN(SQRT($R$1),0)+1):N64*$K$3:INDEX(K:K,ROUNDDOWN(SQRT($R$1),0)+2))</f>
        <v>416.45826414047616</v>
      </c>
      <c r="P64" s="13">
        <f t="shared" ca="1" si="3"/>
        <v>1</v>
      </c>
      <c r="Q64" s="3"/>
    </row>
    <row r="65" spans="1:17" ht="15" thickTop="1" thickBot="1" x14ac:dyDescent="0.2">
      <c r="A65" s="4">
        <v>45083</v>
      </c>
      <c r="B65" s="7">
        <v>388.29998799999998</v>
      </c>
      <c r="C65" s="7">
        <v>391.60000600000001</v>
      </c>
      <c r="D65" s="7">
        <v>381.48001099999999</v>
      </c>
      <c r="E65" s="7">
        <v>386.540009</v>
      </c>
      <c r="F65" s="19" t="str">
        <f t="shared" si="4"/>
        <v/>
      </c>
      <c r="G65" s="20" t="str">
        <f>IF((ROW()-2)&lt;=$R$1,F65/SUM($F$3:INDEX(F:F,COUNT($F$3:$F$102)+2)), "")</f>
        <v/>
      </c>
      <c r="H65" s="19" t="str">
        <f t="shared" si="0"/>
        <v/>
      </c>
      <c r="I65" s="20" t="str">
        <f>IF((ROW()-2)&lt;=$R$1/2,H65/SUM($H$3:INDEX(H:H,COUNT($H$3:$H$102)+2)), "")</f>
        <v/>
      </c>
      <c r="J65" s="19" t="str">
        <f t="shared" si="1"/>
        <v/>
      </c>
      <c r="K65" s="20" t="str">
        <f>IF((ROW()-2)&lt;=SQRT($R$1),J65/SUM($J$3:INDEX(J:J,COUNT($J$3:$J$102)+2)), "")</f>
        <v/>
      </c>
      <c r="L65" s="2" cm="1">
        <f t="array" aca="1" ref="L65" ca="1">SUMPRODUCT(INDEX(E:E,ROW()-$R$1+1):E65*$G$3:INDEX(G:G,$R$1+2))</f>
        <v>370.98049844999997</v>
      </c>
      <c r="M65" s="2" cm="1">
        <f t="array" aca="1" ref="M65" ca="1">SUMPRODUCT(INDEX(E:E,ROW()-ROUNDDOWN($R$1/2,0)+1):E65*$I$3:INDEX(I:I,ROUNDDOWN($R$1/2,0)+2))</f>
        <v>390.71035539285714</v>
      </c>
      <c r="N65" s="2">
        <f t="shared" ca="1" si="2"/>
        <v>410.44021233571431</v>
      </c>
      <c r="O65" s="2" cm="1">
        <f t="array" aca="1" ref="O65" ca="1">SUMPRODUCT(INDEX(N:N,ROW()-ROUNDDOWN(SQRT($R$1),0)+1):N65*$K$3:INDEX(K:K,ROUNDDOWN(SQRT($R$1),0)+2))</f>
        <v>413.95835597400787</v>
      </c>
      <c r="P65" s="13">
        <f t="shared" ca="1" si="3"/>
        <v>0</v>
      </c>
      <c r="Q65" s="3"/>
    </row>
    <row r="66" spans="1:17" ht="15" thickTop="1" thickBot="1" x14ac:dyDescent="0.2">
      <c r="A66" s="4">
        <v>45084</v>
      </c>
      <c r="B66" s="7">
        <v>389.14999399999999</v>
      </c>
      <c r="C66" s="7">
        <v>394.98998999999998</v>
      </c>
      <c r="D66" s="7">
        <v>373.55999800000001</v>
      </c>
      <c r="E66" s="7">
        <v>374.75</v>
      </c>
      <c r="F66" s="19" t="str">
        <f t="shared" si="4"/>
        <v/>
      </c>
      <c r="G66" s="20" t="str">
        <f>IF((ROW()-2)&lt;=$R$1,F66/SUM($F$3:INDEX(F:F,COUNT($F$3:$F$102)+2)), "")</f>
        <v/>
      </c>
      <c r="H66" s="19" t="str">
        <f t="shared" si="0"/>
        <v/>
      </c>
      <c r="I66" s="20" t="str">
        <f>IF((ROW()-2)&lt;=$R$1/2,H66/SUM($H$3:INDEX(H:H,COUNT($H$3:$H$102)+2)), "")</f>
        <v/>
      </c>
      <c r="J66" s="19" t="str">
        <f t="shared" si="1"/>
        <v/>
      </c>
      <c r="K66" s="20" t="str">
        <f>IF((ROW()-2)&lt;=SQRT($R$1),J66/SUM($J$3:INDEX(J:J,COUNT($J$3:$J$102)+2)), "")</f>
        <v/>
      </c>
      <c r="L66" s="2" cm="1">
        <f t="array" aca="1" ref="L66" ca="1">SUMPRODUCT(INDEX(E:E,ROW()-$R$1+1):E66*$G$3:INDEX(G:G,$R$1+2))</f>
        <v>373.94691512500003</v>
      </c>
      <c r="M66" s="2" cm="1">
        <f t="array" aca="1" ref="M66" ca="1">SUMPRODUCT(INDEX(E:E,ROW()-ROUNDDOWN($R$1/2,0)+1):E66*$I$3:INDEX(I:I,ROUNDDOWN($R$1/2,0)+2))</f>
        <v>386.60749921428567</v>
      </c>
      <c r="N66" s="2">
        <f t="shared" ca="1" si="2"/>
        <v>399.2680833035713</v>
      </c>
      <c r="O66" s="2" cm="1">
        <f t="array" aca="1" ref="O66" ca="1">SUMPRODUCT(INDEX(N:N,ROW()-ROUNDDOWN(SQRT($R$1),0)+1):N66*$K$3:INDEX(K:K,ROUNDDOWN(SQRT($R$1),0)+2))</f>
        <v>406.03379154226184</v>
      </c>
      <c r="P66" s="13">
        <f t="shared" ca="1" si="3"/>
        <v>0</v>
      </c>
      <c r="Q66" s="3"/>
    </row>
    <row r="67" spans="1:17" ht="15" thickTop="1" thickBot="1" x14ac:dyDescent="0.2">
      <c r="A67" s="4">
        <v>45085</v>
      </c>
      <c r="B67" s="7">
        <v>377.23998999999998</v>
      </c>
      <c r="C67" s="7">
        <v>388.64001500000001</v>
      </c>
      <c r="D67" s="7">
        <v>375.04998799999998</v>
      </c>
      <c r="E67" s="7">
        <v>385.10000600000001</v>
      </c>
      <c r="F67" s="19" t="str">
        <f t="shared" si="4"/>
        <v/>
      </c>
      <c r="G67" s="20" t="str">
        <f>IF((ROW()-2)&lt;=$R$1,F67/SUM($F$3:INDEX(F:F,COUNT($F$3:$F$102)+2)), "")</f>
        <v/>
      </c>
      <c r="H67" s="19" t="str">
        <f t="shared" si="0"/>
        <v/>
      </c>
      <c r="I67" s="20" t="str">
        <f>IF((ROW()-2)&lt;=$R$1/2,H67/SUM($H$3:INDEX(H:H,COUNT($H$3:$H$102)+2)), "")</f>
        <v/>
      </c>
      <c r="J67" s="19" t="str">
        <f t="shared" si="1"/>
        <v/>
      </c>
      <c r="K67" s="20" t="str">
        <f>IF((ROW()-2)&lt;=SQRT($R$1),J67/SUM($J$3:INDEX(J:J,COUNT($J$3:$J$102)+2)), "")</f>
        <v/>
      </c>
      <c r="L67" s="2" cm="1">
        <f t="array" aca="1" ref="L67" ca="1">SUMPRODUCT(INDEX(E:E,ROW()-$R$1+1):E67*$G$3:INDEX(G:G,$R$1+2))</f>
        <v>377.51858259166676</v>
      </c>
      <c r="M67" s="2" cm="1">
        <f t="array" aca="1" ref="M67" ca="1">SUMPRODUCT(INDEX(E:E,ROW()-ROUNDDOWN($R$1/2,0)+1):E67*$I$3:INDEX(I:I,ROUNDDOWN($R$1/2,0)+2))</f>
        <v>385.61750135714283</v>
      </c>
      <c r="N67" s="2">
        <f t="shared" ca="1" si="2"/>
        <v>393.7164201226189</v>
      </c>
      <c r="O67" s="2" cm="1">
        <f t="array" aca="1" ref="O67" ca="1">SUMPRODUCT(INDEX(N:N,ROW()-ROUNDDOWN(SQRT($R$1),0)+1):N67*$K$3:INDEX(K:K,ROUNDDOWN(SQRT($R$1),0)+2))</f>
        <v>398.35427321845225</v>
      </c>
      <c r="P67" s="13">
        <f t="shared" ca="1" si="3"/>
        <v>0</v>
      </c>
      <c r="Q67" s="3"/>
    </row>
    <row r="68" spans="1:17" ht="15" thickTop="1" thickBot="1" x14ac:dyDescent="0.2">
      <c r="A68" s="4">
        <v>45086</v>
      </c>
      <c r="B68" s="7">
        <v>390.36999500000002</v>
      </c>
      <c r="C68" s="7">
        <v>397.10998499999999</v>
      </c>
      <c r="D68" s="7">
        <v>385.67001299999998</v>
      </c>
      <c r="E68" s="7">
        <v>387.70001200000002</v>
      </c>
      <c r="F68" s="19" t="str">
        <f t="shared" ref="F68:F102" si="5">IF((ROW()-2)&lt;=$R$1,1+F67, "")</f>
        <v/>
      </c>
      <c r="G68" s="20" t="str">
        <f>IF((ROW()-2)&lt;=$R$1,F68/SUM($F$3:INDEX(F:F,COUNT($F$3:$F$102)+2)), "")</f>
        <v/>
      </c>
      <c r="H68" s="19" t="str">
        <f t="shared" ref="H68:H102" si="6">IF((ROW()-2)&lt;=$R$1/2,1+H67, "")</f>
        <v/>
      </c>
      <c r="I68" s="20" t="str">
        <f>IF((ROW()-2)&lt;=$R$1/2,H68/SUM($H$3:INDEX(H:H,COUNT($H$3:$H$102)+2)), "")</f>
        <v/>
      </c>
      <c r="J68" s="19" t="str">
        <f t="shared" ref="J68:J102" si="7">IF((ROW()-2)&lt;=SQRT($R$1),1+H67, "")</f>
        <v/>
      </c>
      <c r="K68" s="20" t="str">
        <f>IF((ROW()-2)&lt;=SQRT($R$1),J68/SUM($J$3:INDEX(J:J,COUNT($J$3:$J$102)+2)), "")</f>
        <v/>
      </c>
      <c r="L68" s="2" cm="1">
        <f t="array" aca="1" ref="L68" ca="1">SUMPRODUCT(INDEX(E:E,ROW()-$R$1+1):E68*$G$3:INDEX(G:G,$R$1+2))</f>
        <v>380.72091741666668</v>
      </c>
      <c r="M68" s="2" cm="1">
        <f t="array" aca="1" ref="M68" ca="1">SUMPRODUCT(INDEX(E:E,ROW()-ROUNDDOWN($R$1/2,0)+1):E68*$I$3:INDEX(I:I,ROUNDDOWN($R$1/2,0)+2))</f>
        <v>385.84928996428573</v>
      </c>
      <c r="N68" s="2">
        <f t="shared" ca="1" si="2"/>
        <v>390.97766251190478</v>
      </c>
      <c r="O68" s="2" cm="1">
        <f t="array" aca="1" ref="O68" ca="1">SUMPRODUCT(INDEX(N:N,ROW()-ROUNDDOWN(SQRT($R$1),0)+1):N68*$K$3:INDEX(K:K,ROUNDDOWN(SQRT($R$1),0)+2))</f>
        <v>393.27231851408726</v>
      </c>
      <c r="P68" s="13">
        <f t="shared" ca="1" si="3"/>
        <v>0</v>
      </c>
      <c r="Q68" s="3"/>
    </row>
    <row r="69" spans="1:17" ht="15" thickTop="1" thickBot="1" x14ac:dyDescent="0.2">
      <c r="A69" s="4">
        <v>45089</v>
      </c>
      <c r="B69" s="7">
        <v>392</v>
      </c>
      <c r="C69" s="7">
        <v>395.29998799999998</v>
      </c>
      <c r="D69" s="7">
        <v>386.17999300000002</v>
      </c>
      <c r="E69" s="7">
        <v>394.82000699999998</v>
      </c>
      <c r="F69" s="19" t="str">
        <f t="shared" si="5"/>
        <v/>
      </c>
      <c r="G69" s="20" t="str">
        <f>IF((ROW()-2)&lt;=$R$1,F69/SUM($F$3:INDEX(F:F,COUNT($F$3:$F$102)+2)), "")</f>
        <v/>
      </c>
      <c r="H69" s="19" t="str">
        <f t="shared" si="6"/>
        <v/>
      </c>
      <c r="I69" s="20" t="str">
        <f>IF((ROW()-2)&lt;=$R$1/2,H69/SUM($H$3:INDEX(H:H,COUNT($H$3:$H$102)+2)), "")</f>
        <v/>
      </c>
      <c r="J69" s="19" t="str">
        <f t="shared" si="7"/>
        <v/>
      </c>
      <c r="K69" s="20" t="str">
        <f>IF((ROW()-2)&lt;=SQRT($R$1),J69/SUM($J$3:INDEX(J:J,COUNT($J$3:$J$102)+2)), "")</f>
        <v/>
      </c>
      <c r="L69" s="2" cm="1">
        <f t="array" aca="1" ref="L69" ca="1">SUMPRODUCT(INDEX(E:E,ROW()-$R$1+1):E69*$G$3:INDEX(G:G,$R$1+2))</f>
        <v>384.22225150833327</v>
      </c>
      <c r="M69" s="2" cm="1">
        <f t="array" aca="1" ref="M69" ca="1">SUMPRODUCT(INDEX(E:E,ROW()-ROUNDDOWN($R$1/2,0)+1):E69*$I$3:INDEX(I:I,ROUNDDOWN($R$1/2,0)+2))</f>
        <v>387.52679103571433</v>
      </c>
      <c r="N69" s="2">
        <f t="shared" ca="1" si="2"/>
        <v>390.83133056309538</v>
      </c>
      <c r="O69" s="2" cm="1">
        <f t="array" aca="1" ref="O69" ca="1">SUMPRODUCT(INDEX(N:N,ROW()-ROUNDDOWN(SQRT($R$1),0)+1):N69*$K$3:INDEX(K:K,ROUNDDOWN(SQRT($R$1),0)+2))</f>
        <v>391.3609561392858</v>
      </c>
      <c r="P69" s="13">
        <f t="shared" ca="1" si="3"/>
        <v>0</v>
      </c>
      <c r="Q69" s="3"/>
    </row>
    <row r="70" spans="1:17" ht="15" thickTop="1" thickBot="1" x14ac:dyDescent="0.2">
      <c r="A70" s="4">
        <v>45090</v>
      </c>
      <c r="B70" s="7">
        <v>401.85998499999999</v>
      </c>
      <c r="C70" s="7">
        <v>411.01001000000002</v>
      </c>
      <c r="D70" s="7">
        <v>397.39999399999999</v>
      </c>
      <c r="E70" s="7">
        <v>410.22000100000002</v>
      </c>
      <c r="F70" s="19" t="str">
        <f t="shared" si="5"/>
        <v/>
      </c>
      <c r="G70" s="20" t="str">
        <f>IF((ROW()-2)&lt;=$R$1,F70/SUM($F$3:INDEX(F:F,COUNT($F$3:$F$102)+2)), "")</f>
        <v/>
      </c>
      <c r="H70" s="19" t="str">
        <f t="shared" si="6"/>
        <v/>
      </c>
      <c r="I70" s="20" t="str">
        <f>IF((ROW()-2)&lt;=$R$1/2,H70/SUM($H$3:INDEX(H:H,COUNT($H$3:$H$102)+2)), "")</f>
        <v/>
      </c>
      <c r="J70" s="19" t="str">
        <f t="shared" si="7"/>
        <v/>
      </c>
      <c r="K70" s="20" t="str">
        <f>IF((ROW()-2)&lt;=SQRT($R$1),J70/SUM($J$3:INDEX(J:J,COUNT($J$3:$J$102)+2)), "")</f>
        <v/>
      </c>
      <c r="L70" s="2" cm="1">
        <f t="array" aca="1" ref="L70" ca="1">SUMPRODUCT(INDEX(E:E,ROW()-$R$1+1):E70*$G$3:INDEX(G:G,$R$1+2))</f>
        <v>388.96375158333336</v>
      </c>
      <c r="M70" s="2" cm="1">
        <f t="array" aca="1" ref="M70" ca="1">SUMPRODUCT(INDEX(E:E,ROW()-ROUNDDOWN($R$1/2,0)+1):E70*$I$3:INDEX(I:I,ROUNDDOWN($R$1/2,0)+2))</f>
        <v>393.15714792857148</v>
      </c>
      <c r="N70" s="2">
        <f t="shared" ca="1" si="2"/>
        <v>397.35054427380959</v>
      </c>
      <c r="O70" s="2" cm="1">
        <f t="array" aca="1" ref="O70" ca="1">SUMPRODUCT(INDEX(N:N,ROW()-ROUNDDOWN(SQRT($R$1),0)+1):N70*$K$3:INDEX(K:K,ROUNDDOWN(SQRT($R$1),0)+2))</f>
        <v>394.11532607658739</v>
      </c>
      <c r="P70" s="13">
        <f t="shared" ca="1" si="3"/>
        <v>1</v>
      </c>
      <c r="Q70" s="3"/>
    </row>
    <row r="71" spans="1:17" ht="15" thickTop="1" thickBot="1" x14ac:dyDescent="0.2">
      <c r="A71" s="4">
        <v>45091</v>
      </c>
      <c r="B71" s="7">
        <v>408.23998999999998</v>
      </c>
      <c r="C71" s="7">
        <v>430</v>
      </c>
      <c r="D71" s="7">
        <v>405.51998900000001</v>
      </c>
      <c r="E71" s="7">
        <v>429.97000100000002</v>
      </c>
      <c r="F71" s="19" t="str">
        <f t="shared" si="5"/>
        <v/>
      </c>
      <c r="G71" s="20" t="str">
        <f>IF((ROW()-2)&lt;=$R$1,F71/SUM($F$3:INDEX(F:F,COUNT($F$3:$F$102)+2)), "")</f>
        <v/>
      </c>
      <c r="H71" s="19" t="str">
        <f t="shared" si="6"/>
        <v/>
      </c>
      <c r="I71" s="20" t="str">
        <f>IF((ROW()-2)&lt;=$R$1/2,H71/SUM($H$3:INDEX(H:H,COUNT($H$3:$H$102)+2)), "")</f>
        <v/>
      </c>
      <c r="J71" s="19" t="str">
        <f t="shared" si="7"/>
        <v/>
      </c>
      <c r="K71" s="20" t="str">
        <f>IF((ROW()-2)&lt;=SQRT($R$1),J71/SUM($J$3:INDEX(J:J,COUNT($J$3:$J$102)+2)), "")</f>
        <v/>
      </c>
      <c r="L71" s="2" cm="1">
        <f t="array" aca="1" ref="L71" ca="1">SUMPRODUCT(INDEX(E:E,ROW()-$R$1+1):E71*$G$3:INDEX(G:G,$R$1+2))</f>
        <v>395.3535017333333</v>
      </c>
      <c r="M71" s="2" cm="1">
        <f t="array" aca="1" ref="M71" ca="1">SUMPRODUCT(INDEX(E:E,ROW()-ROUNDDOWN($R$1/2,0)+1):E71*$I$3:INDEX(I:I,ROUNDDOWN($R$1/2,0)+2))</f>
        <v>403.11964725000007</v>
      </c>
      <c r="N71" s="2">
        <f t="shared" ca="1" si="2"/>
        <v>410.88579276666684</v>
      </c>
      <c r="O71" s="2" cm="1">
        <f t="array" aca="1" ref="O71" ca="1">SUMPRODUCT(INDEX(N:N,ROW()-ROUNDDOWN(SQRT($R$1),0)+1):N71*$K$3:INDEX(K:K,ROUNDDOWN(SQRT($R$1),0)+2))</f>
        <v>403.03163290178583</v>
      </c>
      <c r="P71" s="13">
        <f t="shared" ca="1" si="3"/>
        <v>1</v>
      </c>
      <c r="Q71" s="3"/>
    </row>
    <row r="72" spans="1:17" ht="15" thickTop="1" thickBot="1" x14ac:dyDescent="0.2">
      <c r="A72" s="4">
        <v>45092</v>
      </c>
      <c r="B72" s="7">
        <v>426.01998900000001</v>
      </c>
      <c r="C72" s="7">
        <v>432.89001500000001</v>
      </c>
      <c r="D72" s="7">
        <v>421.47000100000002</v>
      </c>
      <c r="E72" s="7">
        <v>426.52999899999998</v>
      </c>
      <c r="F72" s="19" t="str">
        <f t="shared" si="5"/>
        <v/>
      </c>
      <c r="G72" s="20" t="str">
        <f>IF((ROW()-2)&lt;=$R$1,F72/SUM($F$3:INDEX(F:F,COUNT($F$3:$F$102)+2)), "")</f>
        <v/>
      </c>
      <c r="H72" s="19" t="str">
        <f t="shared" si="6"/>
        <v/>
      </c>
      <c r="I72" s="20" t="str">
        <f>IF((ROW()-2)&lt;=$R$1/2,H72/SUM($H$3:INDEX(H:H,COUNT($H$3:$H$102)+2)), "")</f>
        <v/>
      </c>
      <c r="J72" s="19" t="str">
        <f t="shared" si="7"/>
        <v/>
      </c>
      <c r="K72" s="20" t="str">
        <f>IF((ROW()-2)&lt;=SQRT($R$1),J72/SUM($J$3:INDEX(J:J,COUNT($J$3:$J$102)+2)), "")</f>
        <v/>
      </c>
      <c r="L72" s="2" cm="1">
        <f t="array" aca="1" ref="L72" ca="1">SUMPRODUCT(INDEX(E:E,ROW()-$R$1+1):E72*$G$3:INDEX(G:G,$R$1+2))</f>
        <v>400.28750166666669</v>
      </c>
      <c r="M72" s="2" cm="1">
        <f t="array" aca="1" ref="M72" ca="1">SUMPRODUCT(INDEX(E:E,ROW()-ROUNDDOWN($R$1/2,0)+1):E72*$I$3:INDEX(I:I,ROUNDDOWN($R$1/2,0)+2))</f>
        <v>410.85571714285709</v>
      </c>
      <c r="N72" s="2">
        <f t="shared" ca="1" si="2"/>
        <v>421.42393261904749</v>
      </c>
      <c r="O72" s="2" cm="1">
        <f t="array" aca="1" ref="O72" ca="1">SUMPRODUCT(INDEX(N:N,ROW()-ROUNDDOWN(SQRT($R$1),0)+1):N72*$K$3:INDEX(K:K,ROUNDDOWN(SQRT($R$1),0)+2))</f>
        <v>413.89898794404763</v>
      </c>
      <c r="P72" s="13">
        <f t="shared" ca="1" si="3"/>
        <v>1</v>
      </c>
      <c r="Q72" s="3"/>
    </row>
    <row r="73" spans="1:17" ht="15" thickTop="1" thickBot="1" x14ac:dyDescent="0.2">
      <c r="A73" s="4">
        <v>45093</v>
      </c>
      <c r="B73" s="7">
        <v>434.5</v>
      </c>
      <c r="C73" s="7">
        <v>437.209991</v>
      </c>
      <c r="D73" s="7">
        <v>426.60998499999999</v>
      </c>
      <c r="E73" s="7">
        <v>426.92001299999998</v>
      </c>
      <c r="F73" s="19" t="str">
        <f t="shared" si="5"/>
        <v/>
      </c>
      <c r="G73" s="20" t="str">
        <f>IF((ROW()-2)&lt;=$R$1,F73/SUM($F$3:INDEX(F:F,COUNT($F$3:$F$102)+2)), "")</f>
        <v/>
      </c>
      <c r="H73" s="19" t="str">
        <f t="shared" si="6"/>
        <v/>
      </c>
      <c r="I73" s="20" t="str">
        <f>IF((ROW()-2)&lt;=$R$1/2,H73/SUM($H$3:INDEX(H:H,COUNT($H$3:$H$102)+2)), "")</f>
        <v/>
      </c>
      <c r="J73" s="19" t="str">
        <f t="shared" si="7"/>
        <v/>
      </c>
      <c r="K73" s="20" t="str">
        <f>IF((ROW()-2)&lt;=SQRT($R$1),J73/SUM($J$3:INDEX(J:J,COUNT($J$3:$J$102)+2)), "")</f>
        <v/>
      </c>
      <c r="L73" s="2" cm="1">
        <f t="array" aca="1" ref="L73" ca="1">SUMPRODUCT(INDEX(E:E,ROW()-$R$1+1):E73*$G$3:INDEX(G:G,$R$1+2))</f>
        <v>404.26067006666665</v>
      </c>
      <c r="M73" s="2" cm="1">
        <f t="array" aca="1" ref="M73" ca="1">SUMPRODUCT(INDEX(E:E,ROW()-ROUNDDOWN($R$1/2,0)+1):E73*$I$3:INDEX(I:I,ROUNDDOWN($R$1/2,0)+2))</f>
        <v>417.26107660714285</v>
      </c>
      <c r="N73" s="2">
        <f t="shared" ca="1" si="2"/>
        <v>430.26148314761906</v>
      </c>
      <c r="O73" s="2" cm="1">
        <f t="array" aca="1" ref="O73" ca="1">SUMPRODUCT(INDEX(N:N,ROW()-ROUNDDOWN(SQRT($R$1),0)+1):N73*$K$3:INDEX(K:K,ROUNDDOWN(SQRT($R$1),0)+2))</f>
        <v>424.08635124126982</v>
      </c>
      <c r="P73" s="13">
        <f t="shared" ca="1" si="3"/>
        <v>1</v>
      </c>
      <c r="Q73" s="3"/>
    </row>
    <row r="74" spans="1:17" ht="15" thickTop="1" thickBot="1" x14ac:dyDescent="0.2">
      <c r="A74" s="4">
        <v>45097</v>
      </c>
      <c r="B74" s="7">
        <v>429.98001099999999</v>
      </c>
      <c r="C74" s="7">
        <v>439.89999399999999</v>
      </c>
      <c r="D74" s="7">
        <v>426.73998999999998</v>
      </c>
      <c r="E74" s="7">
        <v>438.07998700000002</v>
      </c>
      <c r="F74" s="19" t="str">
        <f t="shared" si="5"/>
        <v/>
      </c>
      <c r="G74" s="20" t="str">
        <f>IF((ROW()-2)&lt;=$R$1,F74/SUM($F$3:INDEX(F:F,COUNT($F$3:$F$102)+2)), "")</f>
        <v/>
      </c>
      <c r="H74" s="19" t="str">
        <f t="shared" si="6"/>
        <v/>
      </c>
      <c r="I74" s="20" t="str">
        <f>IF((ROW()-2)&lt;=$R$1/2,H74/SUM($H$3:INDEX(H:H,COUNT($H$3:$H$102)+2)), "")</f>
        <v/>
      </c>
      <c r="J74" s="19" t="str">
        <f t="shared" si="7"/>
        <v/>
      </c>
      <c r="K74" s="20" t="str">
        <f>IF((ROW()-2)&lt;=SQRT($R$1),J74/SUM($J$3:INDEX(J:J,COUNT($J$3:$J$102)+2)), "")</f>
        <v/>
      </c>
      <c r="L74" s="2" cm="1">
        <f t="array" aca="1" ref="L74" ca="1">SUMPRODUCT(INDEX(E:E,ROW()-$R$1+1):E74*$G$3:INDEX(G:G,$R$1+2))</f>
        <v>409.23616834166666</v>
      </c>
      <c r="M74" s="2" cm="1">
        <f t="array" aca="1" ref="M74" ca="1">SUMPRODUCT(INDEX(E:E,ROW()-ROUNDDOWN($R$1/2,0)+1):E74*$I$3:INDEX(I:I,ROUNDDOWN($R$1/2,0)+2))</f>
        <v>424.5932148214286</v>
      </c>
      <c r="N74" s="2">
        <f t="shared" ca="1" si="2"/>
        <v>439.95026130119055</v>
      </c>
      <c r="O74" s="2" cm="1">
        <f t="array" aca="1" ref="O74" ca="1">SUMPRODUCT(INDEX(N:N,ROW()-ROUNDDOWN(SQRT($R$1),0)+1):N74*$K$3:INDEX(K:K,ROUNDDOWN(SQRT($R$1),0)+2))</f>
        <v>433.63294713630955</v>
      </c>
      <c r="P74" s="13">
        <f t="shared" ca="1" si="3"/>
        <v>1</v>
      </c>
      <c r="Q74" s="3"/>
    </row>
    <row r="75" spans="1:17" ht="15" thickTop="1" thickBot="1" x14ac:dyDescent="0.2">
      <c r="A75" s="4">
        <v>45098</v>
      </c>
      <c r="B75" s="7">
        <v>435.01001000000002</v>
      </c>
      <c r="C75" s="7">
        <v>436.14999399999999</v>
      </c>
      <c r="D75" s="7">
        <v>420.79998799999998</v>
      </c>
      <c r="E75" s="7">
        <v>430.45001200000002</v>
      </c>
      <c r="F75" s="19" t="str">
        <f t="shared" si="5"/>
        <v/>
      </c>
      <c r="G75" s="20" t="str">
        <f>IF((ROW()-2)&lt;=$R$1,F75/SUM($F$3:INDEX(F:F,COUNT($F$3:$F$102)+2)), "")</f>
        <v/>
      </c>
      <c r="H75" s="19" t="str">
        <f t="shared" si="6"/>
        <v/>
      </c>
      <c r="I75" s="20" t="str">
        <f>IF((ROW()-2)&lt;=$R$1/2,H75/SUM($H$3:INDEX(H:H,COUNT($H$3:$H$102)+2)), "")</f>
        <v/>
      </c>
      <c r="J75" s="19" t="str">
        <f t="shared" si="7"/>
        <v/>
      </c>
      <c r="K75" s="20" t="str">
        <f>IF((ROW()-2)&lt;=SQRT($R$1),J75/SUM($J$3:INDEX(J:J,COUNT($J$3:$J$102)+2)), "")</f>
        <v/>
      </c>
      <c r="L75" s="2" cm="1">
        <f t="array" aca="1" ref="L75" ca="1">SUMPRODUCT(INDEX(E:E,ROW()-$R$1+1):E75*$G$3:INDEX(G:G,$R$1+2))</f>
        <v>412.85275310833333</v>
      </c>
      <c r="M75" s="2" cm="1">
        <f t="array" aca="1" ref="M75" ca="1">SUMPRODUCT(INDEX(E:E,ROW()-ROUNDDOWN($R$1/2,0)+1):E75*$I$3:INDEX(I:I,ROUNDDOWN($R$1/2,0)+2))</f>
        <v>428.12571710714286</v>
      </c>
      <c r="N75" s="2">
        <f t="shared" ca="1" si="2"/>
        <v>443.39868110595239</v>
      </c>
      <c r="O75" s="2" cm="1">
        <f t="array" aca="1" ref="O75" ca="1">SUMPRODUCT(INDEX(N:N,ROW()-ROUNDDOWN(SQRT($R$1),0)+1):N75*$K$3:INDEX(K:K,ROUNDDOWN(SQRT($R$1),0)+2))</f>
        <v>440.05967484464287</v>
      </c>
      <c r="P75" s="13">
        <f t="shared" ca="1" si="3"/>
        <v>1</v>
      </c>
      <c r="Q75" s="3"/>
    </row>
    <row r="76" spans="1:17" ht="15" thickTop="1" thickBot="1" x14ac:dyDescent="0.2">
      <c r="A76" s="4">
        <v>45099</v>
      </c>
      <c r="B76" s="7">
        <v>422.52999899999998</v>
      </c>
      <c r="C76" s="7">
        <v>434.26001000000002</v>
      </c>
      <c r="D76" s="7">
        <v>422.33999599999999</v>
      </c>
      <c r="E76" s="7">
        <v>430.25</v>
      </c>
      <c r="F76" s="19" t="str">
        <f t="shared" si="5"/>
        <v/>
      </c>
      <c r="G76" s="20" t="str">
        <f>IF((ROW()-2)&lt;=$R$1,F76/SUM($F$3:INDEX(F:F,COUNT($F$3:$F$102)+2)), "")</f>
        <v/>
      </c>
      <c r="H76" s="19" t="str">
        <f t="shared" si="6"/>
        <v/>
      </c>
      <c r="I76" s="20" t="str">
        <f>IF((ROW()-2)&lt;=$R$1/2,H76/SUM($H$3:INDEX(H:H,COUNT($H$3:$H$102)+2)), "")</f>
        <v/>
      </c>
      <c r="J76" s="19" t="str">
        <f t="shared" si="7"/>
        <v/>
      </c>
      <c r="K76" s="20" t="str">
        <f>IF((ROW()-2)&lt;=SQRT($R$1),J76/SUM($J$3:INDEX(J:J,COUNT($J$3:$J$102)+2)), "")</f>
        <v/>
      </c>
      <c r="L76" s="2" cm="1">
        <f t="array" aca="1" ref="L76" ca="1">SUMPRODUCT(INDEX(E:E,ROW()-$R$1+1):E76*$G$3:INDEX(G:G,$R$1+2))</f>
        <v>416.19983614999995</v>
      </c>
      <c r="M76" s="2" cm="1">
        <f t="array" aca="1" ref="M76" ca="1">SUMPRODUCT(INDEX(E:E,ROW()-ROUNDDOWN($R$1/2,0)+1):E76*$I$3:INDEX(I:I,ROUNDDOWN($R$1/2,0)+2))</f>
        <v>430.08143067857139</v>
      </c>
      <c r="N76" s="2">
        <f t="shared" ca="1" si="2"/>
        <v>443.96302520714283</v>
      </c>
      <c r="O76" s="2" cm="1">
        <f t="array" aca="1" ref="O76" ca="1">SUMPRODUCT(INDEX(N:N,ROW()-ROUNDDOWN(SQRT($R$1),0)+1):N76*$K$3:INDEX(K:K,ROUNDDOWN(SQRT($R$1),0)+2))</f>
        <v>443.10611652242062</v>
      </c>
      <c r="P76" s="13">
        <f t="shared" ca="1" si="3"/>
        <v>1</v>
      </c>
      <c r="Q76" s="3"/>
    </row>
    <row r="77" spans="1:17" ht="15" thickTop="1" thickBot="1" x14ac:dyDescent="0.2">
      <c r="A77" s="4">
        <v>45100</v>
      </c>
      <c r="B77" s="7">
        <v>424.64001500000001</v>
      </c>
      <c r="C77" s="7">
        <v>428.08999599999999</v>
      </c>
      <c r="D77" s="7">
        <v>420.14999399999999</v>
      </c>
      <c r="E77" s="7">
        <v>422.08999599999999</v>
      </c>
      <c r="F77" s="19" t="str">
        <f t="shared" si="5"/>
        <v/>
      </c>
      <c r="G77" s="20" t="str">
        <f>IF((ROW()-2)&lt;=$R$1,F77/SUM($F$3:INDEX(F:F,COUNT($F$3:$F$102)+2)), "")</f>
        <v/>
      </c>
      <c r="H77" s="19" t="str">
        <f t="shared" si="6"/>
        <v/>
      </c>
      <c r="I77" s="20" t="str">
        <f>IF((ROW()-2)&lt;=$R$1/2,H77/SUM($H$3:INDEX(H:H,COUNT($H$3:$H$102)+2)), "")</f>
        <v/>
      </c>
      <c r="J77" s="19" t="str">
        <f t="shared" si="7"/>
        <v/>
      </c>
      <c r="K77" s="20" t="str">
        <f>IF((ROW()-2)&lt;=SQRT($R$1),J77/SUM($J$3:INDEX(J:J,COUNT($J$3:$J$102)+2)), "")</f>
        <v/>
      </c>
      <c r="L77" s="2" cm="1">
        <f t="array" aca="1" ref="L77" ca="1">SUMPRODUCT(INDEX(E:E,ROW()-$R$1+1):E77*$G$3:INDEX(G:G,$R$1+2))</f>
        <v>418.09433532500003</v>
      </c>
      <c r="M77" s="2" cm="1">
        <f t="array" aca="1" ref="M77" ca="1">SUMPRODUCT(INDEX(E:E,ROW()-ROUNDDOWN($R$1/2,0)+1):E77*$I$3:INDEX(I:I,ROUNDDOWN($R$1/2,0)+2))</f>
        <v>428.73178635714282</v>
      </c>
      <c r="N77" s="2">
        <f t="shared" ca="1" si="2"/>
        <v>439.36923738928562</v>
      </c>
      <c r="O77" s="2" cm="1">
        <f t="array" aca="1" ref="O77" ca="1">SUMPRODUCT(INDEX(N:N,ROW()-ROUNDDOWN(SQRT($R$1),0)+1):N77*$K$3:INDEX(K:K,ROUNDDOWN(SQRT($R$1),0)+2))</f>
        <v>441.57207394801583</v>
      </c>
      <c r="P77" s="13">
        <f t="shared" ca="1" si="3"/>
        <v>0</v>
      </c>
      <c r="Q77" s="3"/>
    </row>
    <row r="78" spans="1:17" ht="15" thickTop="1" thickBot="1" x14ac:dyDescent="0.2">
      <c r="A78" s="4">
        <v>45103</v>
      </c>
      <c r="B78" s="7">
        <v>424.60998499999999</v>
      </c>
      <c r="C78" s="7">
        <v>427.64001500000001</v>
      </c>
      <c r="D78" s="7">
        <v>401</v>
      </c>
      <c r="E78" s="7">
        <v>406.32000699999998</v>
      </c>
      <c r="F78" s="19" t="str">
        <f t="shared" si="5"/>
        <v/>
      </c>
      <c r="G78" s="20" t="str">
        <f>IF((ROW()-2)&lt;=$R$1,F78/SUM($F$3:INDEX(F:F,COUNT($F$3:$F$102)+2)), "")</f>
        <v/>
      </c>
      <c r="H78" s="19" t="str">
        <f t="shared" si="6"/>
        <v/>
      </c>
      <c r="I78" s="20" t="str">
        <f>IF((ROW()-2)&lt;=$R$1/2,H78/SUM($H$3:INDEX(H:H,COUNT($H$3:$H$102)+2)), "")</f>
        <v/>
      </c>
      <c r="J78" s="19" t="str">
        <f t="shared" si="7"/>
        <v/>
      </c>
      <c r="K78" s="20" t="str">
        <f>IF((ROW()-2)&lt;=SQRT($R$1),J78/SUM($J$3:INDEX(J:J,COUNT($J$3:$J$102)+2)), "")</f>
        <v/>
      </c>
      <c r="L78" s="2" cm="1">
        <f t="array" aca="1" ref="L78" ca="1">SUMPRODUCT(INDEX(E:E,ROW()-$R$1+1):E78*$G$3:INDEX(G:G,$R$1+2))</f>
        <v>417.81433600833327</v>
      </c>
      <c r="M78" s="2" cm="1">
        <f t="array" aca="1" ref="M78" ca="1">SUMPRODUCT(INDEX(E:E,ROW()-ROUNDDOWN($R$1/2,0)+1):E78*$I$3:INDEX(I:I,ROUNDDOWN($R$1/2,0)+2))</f>
        <v>423.01571639285714</v>
      </c>
      <c r="N78" s="2">
        <f t="shared" ca="1" si="2"/>
        <v>428.21709677738102</v>
      </c>
      <c r="O78" s="2" cm="1">
        <f t="array" aca="1" ref="O78" ca="1">SUMPRODUCT(INDEX(N:N,ROW()-ROUNDDOWN(SQRT($R$1),0)+1):N78*$K$3:INDEX(K:K,ROUNDDOWN(SQRT($R$1),0)+2))</f>
        <v>434.55879838630949</v>
      </c>
      <c r="P78" s="13">
        <f t="shared" ca="1" si="3"/>
        <v>0</v>
      </c>
      <c r="Q78" s="3"/>
    </row>
    <row r="79" spans="1:17" ht="15" thickTop="1" thickBot="1" x14ac:dyDescent="0.2">
      <c r="A79" s="4">
        <v>45104</v>
      </c>
      <c r="B79" s="7">
        <v>407.98998999999998</v>
      </c>
      <c r="C79" s="7">
        <v>419.39999399999999</v>
      </c>
      <c r="D79" s="7">
        <v>404.48001099999999</v>
      </c>
      <c r="E79" s="7">
        <v>418.76001000000002</v>
      </c>
      <c r="F79" s="19" t="str">
        <f t="shared" si="5"/>
        <v/>
      </c>
      <c r="G79" s="20" t="str">
        <f>IF((ROW()-2)&lt;=$R$1,F79/SUM($F$3:INDEX(F:F,COUNT($F$3:$F$102)+2)), "")</f>
        <v/>
      </c>
      <c r="H79" s="19" t="str">
        <f t="shared" si="6"/>
        <v/>
      </c>
      <c r="I79" s="20" t="str">
        <f>IF((ROW()-2)&lt;=$R$1/2,H79/SUM($H$3:INDEX(H:H,COUNT($H$3:$H$102)+2)), "")</f>
        <v/>
      </c>
      <c r="J79" s="19" t="str">
        <f t="shared" si="7"/>
        <v/>
      </c>
      <c r="K79" s="20" t="str">
        <f>IF((ROW()-2)&lt;=SQRT($R$1),J79/SUM($J$3:INDEX(J:J,COUNT($J$3:$J$102)+2)), "")</f>
        <v/>
      </c>
      <c r="L79" s="2" cm="1">
        <f t="array" aca="1" ref="L79" ca="1">SUMPRODUCT(INDEX(E:E,ROW()-$R$1+1):E79*$G$3:INDEX(G:G,$R$1+2))</f>
        <v>418.98058691666665</v>
      </c>
      <c r="M79" s="2" cm="1">
        <f t="array" aca="1" ref="M79" ca="1">SUMPRODUCT(INDEX(E:E,ROW()-ROUNDDOWN($R$1/2,0)+1):E79*$I$3:INDEX(I:I,ROUNDDOWN($R$1/2,0)+2))</f>
        <v>421.25428982142853</v>
      </c>
      <c r="N79" s="2">
        <f t="shared" ca="1" si="2"/>
        <v>423.5279927261904</v>
      </c>
      <c r="O79" s="2" cm="1">
        <f t="array" aca="1" ref="O79" ca="1">SUMPRODUCT(INDEX(N:N,ROW()-ROUNDDOWN(SQRT($R$1),0)+1):N79*$K$3:INDEX(K:K,ROUNDDOWN(SQRT($R$1),0)+2))</f>
        <v>427.73123485376982</v>
      </c>
      <c r="P79" s="13">
        <f t="shared" ca="1" si="3"/>
        <v>0</v>
      </c>
      <c r="Q79" s="3"/>
    </row>
    <row r="80" spans="1:17" ht="15" thickTop="1" thickBot="1" x14ac:dyDescent="0.2">
      <c r="A80" s="4">
        <v>45105</v>
      </c>
      <c r="B80" s="7">
        <v>406.60000600000001</v>
      </c>
      <c r="C80" s="7">
        <v>418.45001200000002</v>
      </c>
      <c r="D80" s="7">
        <v>405.17999300000002</v>
      </c>
      <c r="E80" s="7">
        <v>411.17001299999998</v>
      </c>
      <c r="F80" s="19" t="str">
        <f t="shared" si="5"/>
        <v/>
      </c>
      <c r="G80" s="20" t="str">
        <f>IF((ROW()-2)&lt;=$R$1,F80/SUM($F$3:INDEX(F:F,COUNT($F$3:$F$102)+2)), "")</f>
        <v/>
      </c>
      <c r="H80" s="19" t="str">
        <f t="shared" si="6"/>
        <v/>
      </c>
      <c r="I80" s="20" t="str">
        <f>IF((ROW()-2)&lt;=$R$1/2,H80/SUM($H$3:INDEX(H:H,COUNT($H$3:$H$102)+2)), "")</f>
        <v/>
      </c>
      <c r="J80" s="19" t="str">
        <f t="shared" si="7"/>
        <v/>
      </c>
      <c r="K80" s="20" t="str">
        <f>IF((ROW()-2)&lt;=SQRT($R$1),J80/SUM($J$3:INDEX(J:J,COUNT($J$3:$J$102)+2)), "")</f>
        <v/>
      </c>
      <c r="L80" s="2" cm="1">
        <f t="array" aca="1" ref="L80" ca="1">SUMPRODUCT(INDEX(E:E,ROW()-$R$1+1):E80*$G$3:INDEX(G:G,$R$1+2))</f>
        <v>418.972671375</v>
      </c>
      <c r="M80" s="2" cm="1">
        <f t="array" aca="1" ref="M80" ca="1">SUMPRODUCT(INDEX(E:E,ROW()-ROUNDDOWN($R$1/2,0)+1):E80*$I$3:INDEX(I:I,ROUNDDOWN($R$1/2,0)+2))</f>
        <v>417.87286360714285</v>
      </c>
      <c r="N80" s="2">
        <f t="shared" ca="1" si="2"/>
        <v>416.77305583928569</v>
      </c>
      <c r="O80" s="2" cm="1">
        <f t="array" aca="1" ref="O80" ca="1">SUMPRODUCT(INDEX(N:N,ROW()-ROUNDDOWN(SQRT($R$1),0)+1):N80*$K$3:INDEX(K:K,ROUNDDOWN(SQRT($R$1),0)+2))</f>
        <v>420.93204162460313</v>
      </c>
      <c r="P80" s="13">
        <f t="shared" ca="1" si="3"/>
        <v>0</v>
      </c>
      <c r="Q80" s="3"/>
    </row>
    <row r="81" spans="1:17" ht="15" thickTop="1" thickBot="1" x14ac:dyDescent="0.2">
      <c r="A81" s="4">
        <v>45106</v>
      </c>
      <c r="B81" s="7">
        <v>415.57998700000002</v>
      </c>
      <c r="C81" s="7">
        <v>416</v>
      </c>
      <c r="D81" s="7">
        <v>406</v>
      </c>
      <c r="E81" s="7">
        <v>408.22000100000002</v>
      </c>
      <c r="F81" s="19" t="str">
        <f t="shared" si="5"/>
        <v/>
      </c>
      <c r="G81" s="20" t="str">
        <f>IF((ROW()-2)&lt;=$R$1,F81/SUM($F$3:INDEX(F:F,COUNT($F$3:$F$102)+2)), "")</f>
        <v/>
      </c>
      <c r="H81" s="19" t="str">
        <f t="shared" si="6"/>
        <v/>
      </c>
      <c r="I81" s="20" t="str">
        <f>IF((ROW()-2)&lt;=$R$1/2,H81/SUM($H$3:INDEX(H:H,COUNT($H$3:$H$102)+2)), "")</f>
        <v/>
      </c>
      <c r="J81" s="19" t="str">
        <f t="shared" si="7"/>
        <v/>
      </c>
      <c r="K81" s="20" t="str">
        <f>IF((ROW()-2)&lt;=SQRT($R$1),J81/SUM($J$3:INDEX(J:J,COUNT($J$3:$J$102)+2)), "")</f>
        <v/>
      </c>
      <c r="L81" s="2" cm="1">
        <f t="array" aca="1" ref="L81" ca="1">SUMPRODUCT(INDEX(E:E,ROW()-$R$1+1):E81*$G$3:INDEX(G:G,$R$1+2))</f>
        <v>418.39075429999997</v>
      </c>
      <c r="M81" s="2" cm="1">
        <f t="array" aca="1" ref="M81" ca="1">SUMPRODUCT(INDEX(E:E,ROW()-ROUNDDOWN($R$1/2,0)+1):E81*$I$3:INDEX(I:I,ROUNDDOWN($R$1/2,0)+2))</f>
        <v>414.3164343928571</v>
      </c>
      <c r="N81" s="2">
        <f t="shared" ca="1" si="2"/>
        <v>410.24211448571424</v>
      </c>
      <c r="O81" s="2" cm="1">
        <f t="array" aca="1" ref="O81" ca="1">SUMPRODUCT(INDEX(N:N,ROW()-ROUNDDOWN(SQRT($R$1),0)+1):N81*$K$3:INDEX(K:K,ROUNDDOWN(SQRT($R$1),0)+2))</f>
        <v>414.63340797698402</v>
      </c>
      <c r="P81" s="13">
        <f t="shared" ca="1" si="3"/>
        <v>0</v>
      </c>
      <c r="Q81" s="3"/>
    </row>
    <row r="82" spans="1:17" ht="15" thickTop="1" thickBot="1" x14ac:dyDescent="0.2">
      <c r="A82" s="4">
        <v>45107</v>
      </c>
      <c r="B82" s="7">
        <v>416.79998799999998</v>
      </c>
      <c r="C82" s="7">
        <v>425.5</v>
      </c>
      <c r="D82" s="7">
        <v>415.01001000000002</v>
      </c>
      <c r="E82" s="7">
        <v>423.01998900000001</v>
      </c>
      <c r="F82" s="19" t="str">
        <f t="shared" si="5"/>
        <v/>
      </c>
      <c r="G82" s="20" t="str">
        <f>IF((ROW()-2)&lt;=$R$1,F82/SUM($F$3:INDEX(F:F,COUNT($F$3:$F$102)+2)), "")</f>
        <v/>
      </c>
      <c r="H82" s="19" t="str">
        <f t="shared" si="6"/>
        <v/>
      </c>
      <c r="I82" s="20" t="str">
        <f>IF((ROW()-2)&lt;=$R$1/2,H82/SUM($H$3:INDEX(H:H,COUNT($H$3:$H$102)+2)), "")</f>
        <v/>
      </c>
      <c r="J82" s="19" t="str">
        <f t="shared" si="7"/>
        <v/>
      </c>
      <c r="K82" s="20" t="str">
        <f>IF((ROW()-2)&lt;=SQRT($R$1),J82/SUM($J$3:INDEX(J:J,COUNT($J$3:$J$102)+2)), "")</f>
        <v/>
      </c>
      <c r="L82" s="2" cm="1">
        <f t="array" aca="1" ref="L82" ca="1">SUMPRODUCT(INDEX(E:E,ROW()-$R$1+1):E82*$G$3:INDEX(G:G,$R$1+2))</f>
        <v>419.37991904999996</v>
      </c>
      <c r="M82" s="2" cm="1">
        <f t="array" aca="1" ref="M82" ca="1">SUMPRODUCT(INDEX(E:E,ROW()-ROUNDDOWN($R$1/2,0)+1):E82*$I$3:INDEX(I:I,ROUNDDOWN($R$1/2,0)+2))</f>
        <v>415.52643024999998</v>
      </c>
      <c r="N82" s="2">
        <f t="shared" ca="1" si="2"/>
        <v>411.67294145</v>
      </c>
      <c r="O82" s="2" cm="1">
        <f t="array" aca="1" ref="O82" ca="1">SUMPRODUCT(INDEX(N:N,ROW()-ROUNDDOWN(SQRT($R$1),0)+1):N82*$K$3:INDEX(K:K,ROUNDDOWN(SQRT($R$1),0)+2))</f>
        <v>412.04601819345237</v>
      </c>
      <c r="P82" s="13">
        <f t="shared" ca="1" si="3"/>
        <v>0</v>
      </c>
      <c r="Q82" s="3"/>
    </row>
    <row r="83" spans="1:17" ht="15" thickTop="1" thickBot="1" x14ac:dyDescent="0.2">
      <c r="A83" s="4">
        <v>45110</v>
      </c>
      <c r="B83" s="7">
        <v>425.17001299999998</v>
      </c>
      <c r="C83" s="7">
        <v>428.98001099999999</v>
      </c>
      <c r="D83" s="7">
        <v>422.01998900000001</v>
      </c>
      <c r="E83" s="7">
        <v>424.13000499999998</v>
      </c>
      <c r="F83" s="19" t="str">
        <f t="shared" si="5"/>
        <v/>
      </c>
      <c r="G83" s="20" t="str">
        <f>IF((ROW()-2)&lt;=$R$1,F83/SUM($F$3:INDEX(F:F,COUNT($F$3:$F$102)+2)), "")</f>
        <v/>
      </c>
      <c r="H83" s="19" t="str">
        <f t="shared" si="6"/>
        <v/>
      </c>
      <c r="I83" s="20" t="str">
        <f>IF((ROW()-2)&lt;=$R$1/2,H83/SUM($H$3:INDEX(H:H,COUNT($H$3:$H$102)+2)), "")</f>
        <v/>
      </c>
      <c r="J83" s="19" t="str">
        <f t="shared" si="7"/>
        <v/>
      </c>
      <c r="K83" s="20" t="str">
        <f>IF((ROW()-2)&lt;=SQRT($R$1),J83/SUM($J$3:INDEX(J:J,COUNT($J$3:$J$102)+2)), "")</f>
        <v/>
      </c>
      <c r="L83" s="2" cm="1">
        <f t="array" aca="1" ref="L83" ca="1">SUMPRODUCT(INDEX(E:E,ROW()-$R$1+1):E83*$G$3:INDEX(G:G,$R$1+2))</f>
        <v>420.19183594166668</v>
      </c>
      <c r="M83" s="2" cm="1">
        <f t="array" aca="1" ref="M83" ca="1">SUMPRODUCT(INDEX(E:E,ROW()-ROUNDDOWN($R$1/2,0)+1):E83*$I$3:INDEX(I:I,ROUNDDOWN($R$1/2,0)+2))</f>
        <v>417.2792880714286</v>
      </c>
      <c r="N83" s="2">
        <f t="shared" ca="1" si="2"/>
        <v>414.36674020119051</v>
      </c>
      <c r="O83" s="2" cm="1">
        <f t="array" aca="1" ref="O83" ca="1">SUMPRODUCT(INDEX(N:N,ROW()-ROUNDDOWN(SQRT($R$1),0)+1):N83*$K$3:INDEX(K:K,ROUNDDOWN(SQRT($R$1),0)+2))</f>
        <v>412.78136966488097</v>
      </c>
      <c r="P83" s="13">
        <f t="shared" ca="1" si="3"/>
        <v>1</v>
      </c>
      <c r="Q83" s="3"/>
    </row>
    <row r="84" spans="1:17" ht="15" thickTop="1" thickBot="1" x14ac:dyDescent="0.2">
      <c r="A84" s="4">
        <v>45112</v>
      </c>
      <c r="B84" s="7">
        <v>421.35000600000001</v>
      </c>
      <c r="C84" s="7">
        <v>431.76998900000001</v>
      </c>
      <c r="D84" s="7">
        <v>420.85000600000001</v>
      </c>
      <c r="E84" s="7">
        <v>423.17001299999998</v>
      </c>
      <c r="F84" s="19" t="str">
        <f t="shared" si="5"/>
        <v/>
      </c>
      <c r="G84" s="20" t="str">
        <f>IF((ROW()-2)&lt;=$R$1,F84/SUM($F$3:INDEX(F:F,COUNT($F$3:$F$102)+2)), "")</f>
        <v/>
      </c>
      <c r="H84" s="19" t="str">
        <f t="shared" si="6"/>
        <v/>
      </c>
      <c r="I84" s="20" t="str">
        <f>IF((ROW()-2)&lt;=$R$1/2,H84/SUM($H$3:INDEX(H:H,COUNT($H$3:$H$102)+2)), "")</f>
        <v/>
      </c>
      <c r="J84" s="19" t="str">
        <f t="shared" si="7"/>
        <v/>
      </c>
      <c r="K84" s="20" t="str">
        <f>IF((ROW()-2)&lt;=SQRT($R$1),J84/SUM($J$3:INDEX(J:J,COUNT($J$3:$J$102)+2)), "")</f>
        <v/>
      </c>
      <c r="L84" s="2" cm="1">
        <f t="array" aca="1" ref="L84" ca="1">SUMPRODUCT(INDEX(E:E,ROW()-$R$1+1):E84*$G$3:INDEX(G:G,$R$1+2))</f>
        <v>420.58017055833335</v>
      </c>
      <c r="M84" s="2" cm="1">
        <f t="array" aca="1" ref="M84" ca="1">SUMPRODUCT(INDEX(E:E,ROW()-ROUNDDOWN($R$1/2,0)+1):E84*$I$3:INDEX(I:I,ROUNDDOWN($R$1/2,0)+2))</f>
        <v>419.01071914285711</v>
      </c>
      <c r="N84" s="2">
        <f t="shared" ca="1" si="2"/>
        <v>417.44126772738088</v>
      </c>
      <c r="O84" s="2" cm="1">
        <f t="array" aca="1" ref="O84" ca="1">SUMPRODUCT(INDEX(N:N,ROW()-ROUNDDOWN(SQRT($R$1),0)+1):N84*$K$3:INDEX(K:K,ROUNDDOWN(SQRT($R$1),0)+2))</f>
        <v>415.45503750575392</v>
      </c>
      <c r="P84" s="13">
        <f t="shared" ca="1" si="3"/>
        <v>1</v>
      </c>
      <c r="Q84" s="3"/>
    </row>
    <row r="85" spans="1:17" ht="15" thickTop="1" thickBot="1" x14ac:dyDescent="0.2">
      <c r="A85" s="4">
        <v>45113</v>
      </c>
      <c r="B85" s="7">
        <v>418.44000199999999</v>
      </c>
      <c r="C85" s="7">
        <v>421.790009</v>
      </c>
      <c r="D85" s="7">
        <v>413.459991</v>
      </c>
      <c r="E85" s="7">
        <v>421.02999899999998</v>
      </c>
      <c r="F85" s="19" t="str">
        <f t="shared" si="5"/>
        <v/>
      </c>
      <c r="G85" s="20" t="str">
        <f>IF((ROW()-2)&lt;=$R$1,F85/SUM($F$3:INDEX(F:F,COUNT($F$3:$F$102)+2)), "")</f>
        <v/>
      </c>
      <c r="H85" s="19" t="str">
        <f t="shared" si="6"/>
        <v/>
      </c>
      <c r="I85" s="20" t="str">
        <f>IF((ROW()-2)&lt;=$R$1/2,H85/SUM($H$3:INDEX(H:H,COUNT($H$3:$H$102)+2)), "")</f>
        <v/>
      </c>
      <c r="J85" s="19" t="str">
        <f t="shared" si="7"/>
        <v/>
      </c>
      <c r="K85" s="20" t="str">
        <f>IF((ROW()-2)&lt;=SQRT($R$1),J85/SUM($J$3:INDEX(J:J,COUNT($J$3:$J$102)+2)), "")</f>
        <v/>
      </c>
      <c r="L85" s="2" cm="1">
        <f t="array" aca="1" ref="L85" ca="1">SUMPRODUCT(INDEX(E:E,ROW()-$R$1+1):E85*$G$3:INDEX(G:G,$R$1+2))</f>
        <v>420.46475337499999</v>
      </c>
      <c r="M85" s="2" cm="1">
        <f t="array" aca="1" ref="M85" ca="1">SUMPRODUCT(INDEX(E:E,ROW()-ROUNDDOWN($R$1/2,0)+1):E85*$I$3:INDEX(I:I,ROUNDDOWN($R$1/2,0)+2))</f>
        <v>420.16857467857142</v>
      </c>
      <c r="N85" s="2">
        <f t="shared" ca="1" si="2"/>
        <v>419.87239598214285</v>
      </c>
      <c r="O85" s="2" cm="1">
        <f t="array" aca="1" ref="O85" ca="1">SUMPRODUCT(INDEX(N:N,ROW()-ROUNDDOWN(SQRT($R$1),0)+1):N85*$K$3:INDEX(K:K,ROUNDDOWN(SQRT($R$1),0)+2))</f>
        <v>418.14441060039678</v>
      </c>
      <c r="P85" s="13">
        <f t="shared" ca="1" si="3"/>
        <v>1</v>
      </c>
      <c r="Q85" s="3"/>
    </row>
    <row r="86" spans="1:17" ht="15" thickTop="1" thickBot="1" x14ac:dyDescent="0.2">
      <c r="A86" s="4">
        <v>45114</v>
      </c>
      <c r="B86" s="7">
        <v>423.22000100000002</v>
      </c>
      <c r="C86" s="7">
        <v>432.14001500000001</v>
      </c>
      <c r="D86" s="7">
        <v>421.79998799999998</v>
      </c>
      <c r="E86" s="7">
        <v>425.02999899999998</v>
      </c>
      <c r="F86" s="19" t="str">
        <f t="shared" si="5"/>
        <v/>
      </c>
      <c r="G86" s="20" t="str">
        <f>IF((ROW()-2)&lt;=$R$1,F86/SUM($F$3:INDEX(F:F,COUNT($F$3:$F$102)+2)), "")</f>
        <v/>
      </c>
      <c r="H86" s="19" t="str">
        <f t="shared" si="6"/>
        <v/>
      </c>
      <c r="I86" s="20" t="str">
        <f>IF((ROW()-2)&lt;=$R$1/2,H86/SUM($H$3:INDEX(H:H,COUNT($H$3:$H$102)+2)), "")</f>
        <v/>
      </c>
      <c r="J86" s="19" t="str">
        <f t="shared" si="7"/>
        <v/>
      </c>
      <c r="K86" s="20" t="str">
        <f>IF((ROW()-2)&lt;=SQRT($R$1),J86/SUM($J$3:INDEX(J:J,COUNT($J$3:$J$102)+2)), "")</f>
        <v/>
      </c>
      <c r="L86" s="2" cm="1">
        <f t="array" aca="1" ref="L86" ca="1">SUMPRODUCT(INDEX(E:E,ROW()-$R$1+1):E86*$G$3:INDEX(G:G,$R$1+2))</f>
        <v>420.75925287499996</v>
      </c>
      <c r="M86" s="2" cm="1">
        <f t="array" aca="1" ref="M86" ca="1">SUMPRODUCT(INDEX(E:E,ROW()-ROUNDDOWN($R$1/2,0)+1):E86*$I$3:INDEX(I:I,ROUNDDOWN($R$1/2,0)+2))</f>
        <v>421.80107335714285</v>
      </c>
      <c r="N86" s="2">
        <f t="shared" ref="N86:N149" ca="1" si="8">2*M86-L86</f>
        <v>422.84289383928575</v>
      </c>
      <c r="O86" s="2" cm="1">
        <f t="array" aca="1" ref="O86" ca="1">SUMPRODUCT(INDEX(N:N,ROW()-ROUNDDOWN(SQRT($R$1),0)+1):N86*$K$3:INDEX(K:K,ROUNDDOWN(SQRT($R$1),0)+2))</f>
        <v>420.95245686825399</v>
      </c>
      <c r="P86" s="13">
        <f t="shared" ca="1" si="3"/>
        <v>1</v>
      </c>
      <c r="Q86" s="3"/>
    </row>
    <row r="87" spans="1:17" ht="15" thickTop="1" thickBot="1" x14ac:dyDescent="0.2">
      <c r="A87" s="4">
        <v>45117</v>
      </c>
      <c r="B87" s="7">
        <v>426.57000699999998</v>
      </c>
      <c r="C87" s="7">
        <v>428.10998499999999</v>
      </c>
      <c r="D87" s="7">
        <v>416.48998999999998</v>
      </c>
      <c r="E87" s="7">
        <v>421.79998799999998</v>
      </c>
      <c r="F87" s="19" t="str">
        <f t="shared" si="5"/>
        <v/>
      </c>
      <c r="G87" s="20" t="str">
        <f>IF((ROW()-2)&lt;=$R$1,F87/SUM($F$3:INDEX(F:F,COUNT($F$3:$F$102)+2)), "")</f>
        <v/>
      </c>
      <c r="H87" s="19" t="str">
        <f t="shared" si="6"/>
        <v/>
      </c>
      <c r="I87" s="20" t="str">
        <f>IF((ROW()-2)&lt;=$R$1/2,H87/SUM($H$3:INDEX(H:H,COUNT($H$3:$H$102)+2)), "")</f>
        <v/>
      </c>
      <c r="J87" s="19" t="str">
        <f t="shared" si="7"/>
        <v/>
      </c>
      <c r="K87" s="20" t="str">
        <f>IF((ROW()-2)&lt;=SQRT($R$1),J87/SUM($J$3:INDEX(J:J,COUNT($J$3:$J$102)+2)), "")</f>
        <v/>
      </c>
      <c r="L87" s="2" cm="1">
        <f t="array" aca="1" ref="L87" ca="1">SUMPRODUCT(INDEX(E:E,ROW()-$R$1+1):E87*$G$3:INDEX(G:G,$R$1+2))</f>
        <v>420.69116768333333</v>
      </c>
      <c r="M87" s="2" cm="1">
        <f t="array" aca="1" ref="M87" ca="1">SUMPRODUCT(INDEX(E:E,ROW()-ROUNDDOWN($R$1/2,0)+1):E87*$I$3:INDEX(I:I,ROUNDDOWN($R$1/2,0)+2))</f>
        <v>422.40214110714282</v>
      </c>
      <c r="N87" s="2">
        <f t="shared" ca="1" si="8"/>
        <v>424.11311453095232</v>
      </c>
      <c r="O87" s="2" cm="1">
        <f t="array" aca="1" ref="O87" ca="1">SUMPRODUCT(INDEX(N:N,ROW()-ROUNDDOWN(SQRT($R$1),0)+1):N87*$K$3:INDEX(K:K,ROUNDDOWN(SQRT($R$1),0)+2))</f>
        <v>422.98292120892853</v>
      </c>
      <c r="P87" s="13">
        <f t="shared" ca="1" si="3"/>
        <v>1</v>
      </c>
      <c r="Q87" s="3"/>
    </row>
    <row r="88" spans="1:17" ht="15" thickTop="1" thickBot="1" x14ac:dyDescent="0.2">
      <c r="A88" s="4">
        <v>45118</v>
      </c>
      <c r="B88" s="7">
        <v>424.80999800000001</v>
      </c>
      <c r="C88" s="7">
        <v>427.57998700000002</v>
      </c>
      <c r="D88" s="7">
        <v>420.67001299999998</v>
      </c>
      <c r="E88" s="7">
        <v>424.04998799999998</v>
      </c>
      <c r="F88" s="19" t="str">
        <f t="shared" si="5"/>
        <v/>
      </c>
      <c r="G88" s="20" t="str">
        <f>IF((ROW()-2)&lt;=$R$1,F88/SUM($F$3:INDEX(F:F,COUNT($F$3:$F$102)+2)), "")</f>
        <v/>
      </c>
      <c r="H88" s="19" t="str">
        <f t="shared" si="6"/>
        <v/>
      </c>
      <c r="I88" s="20" t="str">
        <f>IF((ROW()-2)&lt;=$R$1/2,H88/SUM($H$3:INDEX(H:H,COUNT($H$3:$H$102)+2)), "")</f>
        <v/>
      </c>
      <c r="J88" s="19" t="str">
        <f t="shared" si="7"/>
        <v/>
      </c>
      <c r="K88" s="20" t="str">
        <f>IF((ROW()-2)&lt;=SQRT($R$1),J88/SUM($J$3:INDEX(J:J,COUNT($J$3:$J$102)+2)), "")</f>
        <v/>
      </c>
      <c r="L88" s="2" cm="1">
        <f t="array" aca="1" ref="L88" ca="1">SUMPRODUCT(INDEX(E:E,ROW()-$R$1+1):E88*$G$3:INDEX(G:G,$R$1+2))</f>
        <v>420.94374925</v>
      </c>
      <c r="M88" s="2" cm="1">
        <f t="array" aca="1" ref="M88" ca="1">SUMPRODUCT(INDEX(E:E,ROW()-ROUNDDOWN($R$1/2,0)+1):E88*$I$3:INDEX(I:I,ROUNDDOWN($R$1/2,0)+2))</f>
        <v>423.18606689285713</v>
      </c>
      <c r="N88" s="2">
        <f t="shared" ca="1" si="8"/>
        <v>425.42838453571426</v>
      </c>
      <c r="O88" s="2" cm="1">
        <f t="array" aca="1" ref="O88" ca="1">SUMPRODUCT(INDEX(N:N,ROW()-ROUNDDOWN(SQRT($R$1),0)+1):N88*$K$3:INDEX(K:K,ROUNDDOWN(SQRT($R$1),0)+2))</f>
        <v>424.55904608472218</v>
      </c>
      <c r="P88" s="13">
        <f t="shared" ca="1" si="3"/>
        <v>1</v>
      </c>
      <c r="Q88" s="3"/>
    </row>
    <row r="89" spans="1:17" ht="15" thickTop="1" thickBot="1" x14ac:dyDescent="0.2">
      <c r="A89" s="4">
        <v>45119</v>
      </c>
      <c r="B89" s="7">
        <v>430.32998700000002</v>
      </c>
      <c r="C89" s="7">
        <v>439.35000600000001</v>
      </c>
      <c r="D89" s="7">
        <v>427.76998900000001</v>
      </c>
      <c r="E89" s="7">
        <v>439.01998900000001</v>
      </c>
      <c r="F89" s="19" t="str">
        <f t="shared" si="5"/>
        <v/>
      </c>
      <c r="G89" s="20" t="str">
        <f>IF((ROW()-2)&lt;=$R$1,F89/SUM($F$3:INDEX(F:F,COUNT($F$3:$F$102)+2)), "")</f>
        <v/>
      </c>
      <c r="H89" s="19" t="str">
        <f t="shared" si="6"/>
        <v/>
      </c>
      <c r="I89" s="20" t="str">
        <f>IF((ROW()-2)&lt;=$R$1/2,H89/SUM($H$3:INDEX(H:H,COUNT($H$3:$H$102)+2)), "")</f>
        <v/>
      </c>
      <c r="J89" s="19" t="str">
        <f t="shared" si="7"/>
        <v/>
      </c>
      <c r="K89" s="20" t="str">
        <f>IF((ROW()-2)&lt;=SQRT($R$1),J89/SUM($J$3:INDEX(J:J,COUNT($J$3:$J$102)+2)), "")</f>
        <v/>
      </c>
      <c r="L89" s="2" cm="1">
        <f t="array" aca="1" ref="L89" ca="1">SUMPRODUCT(INDEX(E:E,ROW()-$R$1+1):E89*$G$3:INDEX(G:G,$R$1+2))</f>
        <v>423.09149781666662</v>
      </c>
      <c r="M89" s="2" cm="1">
        <f t="array" aca="1" ref="M89" ca="1">SUMPRODUCT(INDEX(E:E,ROW()-ROUNDDOWN($R$1/2,0)+1):E89*$I$3:INDEX(I:I,ROUNDDOWN($R$1/2,0)+2))</f>
        <v>427.14713625000002</v>
      </c>
      <c r="N89" s="2">
        <f t="shared" ca="1" si="8"/>
        <v>431.20277468333342</v>
      </c>
      <c r="O89" s="2" cm="1">
        <f t="array" aca="1" ref="O89" ca="1">SUMPRODUCT(INDEX(N:N,ROW()-ROUNDDOWN(SQRT($R$1),0)+1):N89*$K$3:INDEX(K:K,ROUNDDOWN(SQRT($R$1),0)+2))</f>
        <v>428.09636794206347</v>
      </c>
      <c r="P89" s="13">
        <f t="shared" ca="1" si="3"/>
        <v>1</v>
      </c>
      <c r="Q89" s="3"/>
    </row>
    <row r="90" spans="1:17" ht="15" thickTop="1" thickBot="1" x14ac:dyDescent="0.2">
      <c r="A90" s="4">
        <v>45120</v>
      </c>
      <c r="B90" s="7">
        <v>445.17999300000002</v>
      </c>
      <c r="C90" s="7">
        <v>461.54998799999998</v>
      </c>
      <c r="D90" s="7">
        <v>444.92001299999998</v>
      </c>
      <c r="E90" s="7">
        <v>459.76998900000001</v>
      </c>
      <c r="F90" s="19" t="str">
        <f t="shared" si="5"/>
        <v/>
      </c>
      <c r="G90" s="20" t="str">
        <f>IF((ROW()-2)&lt;=$R$1,F90/SUM($F$3:INDEX(F:F,COUNT($F$3:$F$102)+2)), "")</f>
        <v/>
      </c>
      <c r="H90" s="19" t="str">
        <f t="shared" si="6"/>
        <v/>
      </c>
      <c r="I90" s="20" t="str">
        <f>IF((ROW()-2)&lt;=$R$1/2,H90/SUM($H$3:INDEX(H:H,COUNT($H$3:$H$102)+2)), "")</f>
        <v/>
      </c>
      <c r="J90" s="19" t="str">
        <f t="shared" si="7"/>
        <v/>
      </c>
      <c r="K90" s="20" t="str">
        <f>IF((ROW()-2)&lt;=SQRT($R$1),J90/SUM($J$3:INDEX(J:J,COUNT($J$3:$J$102)+2)), "")</f>
        <v/>
      </c>
      <c r="L90" s="2" cm="1">
        <f t="array" aca="1" ref="L90" ca="1">SUMPRODUCT(INDEX(E:E,ROW()-$R$1+1):E90*$G$3:INDEX(G:G,$R$1+2))</f>
        <v>427.8251630333333</v>
      </c>
      <c r="M90" s="2" cm="1">
        <f t="array" aca="1" ref="M90" ca="1">SUMPRODUCT(INDEX(E:E,ROW()-ROUNDDOWN($R$1/2,0)+1):E90*$I$3:INDEX(I:I,ROUNDDOWN($R$1/2,0)+2))</f>
        <v>435.72427703571429</v>
      </c>
      <c r="N90" s="2">
        <f t="shared" ca="1" si="8"/>
        <v>443.62339103809529</v>
      </c>
      <c r="O90" s="2" cm="1">
        <f t="array" aca="1" ref="O90" ca="1">SUMPRODUCT(INDEX(N:N,ROW()-ROUNDDOWN(SQRT($R$1),0)+1):N90*$K$3:INDEX(K:K,ROUNDDOWN(SQRT($R$1),0)+2))</f>
        <v>436.45068450277779</v>
      </c>
      <c r="P90" s="13">
        <f t="shared" ca="1" si="3"/>
        <v>1</v>
      </c>
      <c r="Q90" s="3"/>
    </row>
    <row r="91" spans="1:17" ht="15" thickTop="1" thickBot="1" x14ac:dyDescent="0.2">
      <c r="A91" s="4">
        <v>45121</v>
      </c>
      <c r="B91" s="7">
        <v>465.82998700000002</v>
      </c>
      <c r="C91" s="7">
        <v>480.88000499999998</v>
      </c>
      <c r="D91" s="7">
        <v>450.60000600000001</v>
      </c>
      <c r="E91" s="7">
        <v>454.69000199999999</v>
      </c>
      <c r="F91" s="19" t="str">
        <f t="shared" si="5"/>
        <v/>
      </c>
      <c r="G91" s="20" t="str">
        <f>IF((ROW()-2)&lt;=$R$1,F91/SUM($F$3:INDEX(F:F,COUNT($F$3:$F$102)+2)), "")</f>
        <v/>
      </c>
      <c r="H91" s="19" t="str">
        <f t="shared" si="6"/>
        <v/>
      </c>
      <c r="I91" s="20" t="str">
        <f>IF((ROW()-2)&lt;=$R$1/2,H91/SUM($H$3:INDEX(H:H,COUNT($H$3:$H$102)+2)), "")</f>
        <v/>
      </c>
      <c r="J91" s="19" t="str">
        <f t="shared" si="7"/>
        <v/>
      </c>
      <c r="K91" s="20" t="str">
        <f>IF((ROW()-2)&lt;=SQRT($R$1),J91/SUM($J$3:INDEX(J:J,COUNT($J$3:$J$102)+2)), "")</f>
        <v/>
      </c>
      <c r="L91" s="2" cm="1">
        <f t="array" aca="1" ref="L91" ca="1">SUMPRODUCT(INDEX(E:E,ROW()-$R$1+1):E91*$G$3:INDEX(G:G,$R$1+2))</f>
        <v>431.67949673333334</v>
      </c>
      <c r="M91" s="2" cm="1">
        <f t="array" aca="1" ref="M91" ca="1">SUMPRODUCT(INDEX(E:E,ROW()-ROUNDDOWN($R$1/2,0)+1):E91*$I$3:INDEX(I:I,ROUNDDOWN($R$1/2,0)+2))</f>
        <v>441.75856449999998</v>
      </c>
      <c r="N91" s="2">
        <f t="shared" ca="1" si="8"/>
        <v>451.83763226666662</v>
      </c>
      <c r="O91" s="2" cm="1">
        <f t="array" aca="1" ref="O91" ca="1">SUMPRODUCT(INDEX(N:N,ROW()-ROUNDDOWN(SQRT($R$1),0)+1):N91*$K$3:INDEX(K:K,ROUNDDOWN(SQRT($R$1),0)+2))</f>
        <v>445.66040892658725</v>
      </c>
      <c r="P91" s="13">
        <f t="shared" ca="1" si="3"/>
        <v>1</v>
      </c>
      <c r="Q91" s="3"/>
    </row>
    <row r="92" spans="1:17" ht="15" thickTop="1" thickBot="1" x14ac:dyDescent="0.2">
      <c r="A92" s="4">
        <v>45124</v>
      </c>
      <c r="B92" s="7">
        <v>462.89001500000001</v>
      </c>
      <c r="C92" s="7">
        <v>464.959991</v>
      </c>
      <c r="D92" s="7">
        <v>452.61999500000002</v>
      </c>
      <c r="E92" s="7">
        <v>464.60998499999999</v>
      </c>
      <c r="F92" s="19" t="str">
        <f t="shared" si="5"/>
        <v/>
      </c>
      <c r="G92" s="20" t="str">
        <f>IF((ROW()-2)&lt;=$R$1,F92/SUM($F$3:INDEX(F:F,COUNT($F$3:$F$102)+2)), "")</f>
        <v/>
      </c>
      <c r="H92" s="19" t="str">
        <f t="shared" si="6"/>
        <v/>
      </c>
      <c r="I92" s="20" t="str">
        <f>IF((ROW()-2)&lt;=$R$1/2,H92/SUM($H$3:INDEX(H:H,COUNT($H$3:$H$102)+2)), "")</f>
        <v/>
      </c>
      <c r="J92" s="19" t="str">
        <f t="shared" si="7"/>
        <v/>
      </c>
      <c r="K92" s="20" t="str">
        <f>IF((ROW()-2)&lt;=SQRT($R$1),J92/SUM($J$3:INDEX(J:J,COUNT($J$3:$J$102)+2)), "")</f>
        <v/>
      </c>
      <c r="L92" s="2" cm="1">
        <f t="array" aca="1" ref="L92" ca="1">SUMPRODUCT(INDEX(E:E,ROW()-$R$1+1):E92*$G$3:INDEX(G:G,$R$1+2))</f>
        <v>436.57016162500003</v>
      </c>
      <c r="M92" s="2" cm="1">
        <f t="array" aca="1" ref="M92" ca="1">SUMPRODUCT(INDEX(E:E,ROW()-ROUNDDOWN($R$1/2,0)+1):E92*$I$3:INDEX(I:I,ROUNDDOWN($R$1/2,0)+2))</f>
        <v>449.14713382142861</v>
      </c>
      <c r="N92" s="2">
        <f t="shared" ca="1" si="8"/>
        <v>461.7241060178572</v>
      </c>
      <c r="O92" s="2" cm="1">
        <f t="array" aca="1" ref="O92" ca="1">SUMPRODUCT(INDEX(N:N,ROW()-ROUNDDOWN(SQRT($R$1),0)+1):N92*$K$3:INDEX(K:K,ROUNDDOWN(SQRT($R$1),0)+2))</f>
        <v>455.41182893749999</v>
      </c>
      <c r="P92" s="13">
        <f t="shared" ca="1" si="3"/>
        <v>1</v>
      </c>
      <c r="Q92" s="3"/>
    </row>
    <row r="93" spans="1:17" ht="15" thickTop="1" thickBot="1" x14ac:dyDescent="0.2">
      <c r="A93" s="4">
        <v>45125</v>
      </c>
      <c r="B93" s="7">
        <v>467.01001000000002</v>
      </c>
      <c r="C93" s="7">
        <v>478.959991</v>
      </c>
      <c r="D93" s="7">
        <v>457.33999599999999</v>
      </c>
      <c r="E93" s="7">
        <v>474.94000199999999</v>
      </c>
      <c r="F93" s="19" t="str">
        <f t="shared" si="5"/>
        <v/>
      </c>
      <c r="G93" s="20" t="str">
        <f>IF((ROW()-2)&lt;=$R$1,F93/SUM($F$3:INDEX(F:F,COUNT($F$3:$F$102)+2)), "")</f>
        <v/>
      </c>
      <c r="H93" s="19" t="str">
        <f t="shared" si="6"/>
        <v/>
      </c>
      <c r="I93" s="20" t="str">
        <f>IF((ROW()-2)&lt;=$R$1/2,H93/SUM($H$3:INDEX(H:H,COUNT($H$3:$H$102)+2)), "")</f>
        <v/>
      </c>
      <c r="J93" s="19" t="str">
        <f t="shared" si="7"/>
        <v/>
      </c>
      <c r="K93" s="20" t="str">
        <f>IF((ROW()-2)&lt;=SQRT($R$1),J93/SUM($J$3:INDEX(J:J,COUNT($J$3:$J$102)+2)), "")</f>
        <v/>
      </c>
      <c r="L93" s="2" cm="1">
        <f t="array" aca="1" ref="L93" ca="1">SUMPRODUCT(INDEX(E:E,ROW()-$R$1+1):E93*$G$3:INDEX(G:G,$R$1+2))</f>
        <v>442.39774539999991</v>
      </c>
      <c r="M93" s="2" cm="1">
        <f t="array" aca="1" ref="M93" ca="1">SUMPRODUCT(INDEX(E:E,ROW()-ROUNDDOWN($R$1/2,0)+1):E93*$I$3:INDEX(I:I,ROUNDDOWN($R$1/2,0)+2))</f>
        <v>457.56177932142856</v>
      </c>
      <c r="N93" s="2">
        <f t="shared" ca="1" si="8"/>
        <v>472.72581324285721</v>
      </c>
      <c r="O93" s="2" cm="1">
        <f t="array" aca="1" ref="O93" ca="1">SUMPRODUCT(INDEX(N:N,ROW()-ROUNDDOWN(SQRT($R$1),0)+1):N93*$K$3:INDEX(K:K,ROUNDDOWN(SQRT($R$1),0)+2))</f>
        <v>465.57721400515879</v>
      </c>
      <c r="P93" s="13">
        <f t="shared" ca="1" si="3"/>
        <v>1</v>
      </c>
      <c r="Q93" s="3"/>
    </row>
    <row r="94" spans="1:17" ht="15" thickTop="1" thickBot="1" x14ac:dyDescent="0.2">
      <c r="A94" s="4">
        <v>45126</v>
      </c>
      <c r="B94" s="7">
        <v>474.64001500000001</v>
      </c>
      <c r="C94" s="7">
        <v>478.17999300000002</v>
      </c>
      <c r="D94" s="7">
        <v>467.42001299999998</v>
      </c>
      <c r="E94" s="7">
        <v>470.76998900000001</v>
      </c>
      <c r="F94" s="19" t="str">
        <f t="shared" si="5"/>
        <v/>
      </c>
      <c r="G94" s="20" t="str">
        <f>IF((ROW()-2)&lt;=$R$1,F94/SUM($F$3:INDEX(F:F,COUNT($F$3:$F$102)+2)), "")</f>
        <v/>
      </c>
      <c r="H94" s="19" t="str">
        <f t="shared" si="6"/>
        <v/>
      </c>
      <c r="I94" s="20" t="str">
        <f>IF((ROW()-2)&lt;=$R$1/2,H94/SUM($H$3:INDEX(H:H,COUNT($H$3:$H$102)+2)), "")</f>
        <v/>
      </c>
      <c r="J94" s="19" t="str">
        <f t="shared" si="7"/>
        <v/>
      </c>
      <c r="K94" s="20" t="str">
        <f>IF((ROW()-2)&lt;=SQRT($R$1),J94/SUM($J$3:INDEX(J:J,COUNT($J$3:$J$102)+2)), "")</f>
        <v/>
      </c>
      <c r="L94" s="2" cm="1">
        <f t="array" aca="1" ref="L94" ca="1">SUMPRODUCT(INDEX(E:E,ROW()-$R$1+1):E94*$G$3:INDEX(G:G,$R$1+2))</f>
        <v>447.13224425833329</v>
      </c>
      <c r="M94" s="2" cm="1">
        <f t="array" aca="1" ref="M94" ca="1">SUMPRODUCT(INDEX(E:E,ROW()-ROUNDDOWN($R$1/2,0)+1):E94*$I$3:INDEX(I:I,ROUNDDOWN($R$1/2,0)+2))</f>
        <v>463.1514214642857</v>
      </c>
      <c r="N94" s="2">
        <f t="shared" ca="1" si="8"/>
        <v>479.17059867023812</v>
      </c>
      <c r="O94" s="2" cm="1">
        <f t="array" aca="1" ref="O94" ca="1">SUMPRODUCT(INDEX(N:N,ROW()-ROUNDDOWN(SQRT($R$1),0)+1):N94*$K$3:INDEX(K:K,ROUNDDOWN(SQRT($R$1),0)+2))</f>
        <v>474.11458808571433</v>
      </c>
      <c r="P94" s="13">
        <f t="shared" ca="1" si="3"/>
        <v>1</v>
      </c>
      <c r="Q94" s="3"/>
    </row>
    <row r="95" spans="1:17" ht="15" thickTop="1" thickBot="1" x14ac:dyDescent="0.2">
      <c r="A95" s="4">
        <v>45127</v>
      </c>
      <c r="B95" s="7">
        <v>465.07000699999998</v>
      </c>
      <c r="C95" s="7">
        <v>470.86999500000002</v>
      </c>
      <c r="D95" s="7">
        <v>450.61999500000002</v>
      </c>
      <c r="E95" s="7">
        <v>455.20001200000002</v>
      </c>
      <c r="F95" s="19" t="str">
        <f t="shared" si="5"/>
        <v/>
      </c>
      <c r="G95" s="20" t="str">
        <f>IF((ROW()-2)&lt;=$R$1,F95/SUM($F$3:INDEX(F:F,COUNT($F$3:$F$102)+2)), "")</f>
        <v/>
      </c>
      <c r="H95" s="19" t="str">
        <f t="shared" si="6"/>
        <v/>
      </c>
      <c r="I95" s="20" t="str">
        <f>IF((ROW()-2)&lt;=$R$1/2,H95/SUM($H$3:INDEX(H:H,COUNT($H$3:$H$102)+2)), "")</f>
        <v/>
      </c>
      <c r="J95" s="19" t="str">
        <f t="shared" si="7"/>
        <v/>
      </c>
      <c r="K95" s="20" t="str">
        <f>IF((ROW()-2)&lt;=SQRT($R$1),J95/SUM($J$3:INDEX(J:J,COUNT($J$3:$J$102)+2)), "")</f>
        <v/>
      </c>
      <c r="L95" s="2" cm="1">
        <f t="array" aca="1" ref="L95" ca="1">SUMPRODUCT(INDEX(E:E,ROW()-$R$1+1):E95*$G$3:INDEX(G:G,$R$1+2))</f>
        <v>449.48707950000005</v>
      </c>
      <c r="M95" s="2" cm="1">
        <f t="array" aca="1" ref="M95" ca="1">SUMPRODUCT(INDEX(E:E,ROW()-ROUNDDOWN($R$1/2,0)+1):E95*$I$3:INDEX(I:I,ROUNDDOWN($R$1/2,0)+2))</f>
        <v>463.09964074999999</v>
      </c>
      <c r="N95" s="2">
        <f t="shared" ca="1" si="8"/>
        <v>476.71220199999993</v>
      </c>
      <c r="O95" s="2" cm="1">
        <f t="array" aca="1" ref="O95" ca="1">SUMPRODUCT(INDEX(N:N,ROW()-ROUNDDOWN(SQRT($R$1),0)+1):N95*$K$3:INDEX(K:K,ROUNDDOWN(SQRT($R$1),0)+2))</f>
        <v>476.86726943055555</v>
      </c>
      <c r="P95" s="13">
        <f t="shared" ca="1" si="3"/>
        <v>1</v>
      </c>
      <c r="Q95" s="3"/>
    </row>
    <row r="96" spans="1:17" ht="15" thickTop="1" thickBot="1" x14ac:dyDescent="0.2">
      <c r="A96" s="4">
        <v>45128</v>
      </c>
      <c r="B96" s="7">
        <v>457.88000499999998</v>
      </c>
      <c r="C96" s="7">
        <v>458.66000400000001</v>
      </c>
      <c r="D96" s="7">
        <v>441</v>
      </c>
      <c r="E96" s="7">
        <v>443.08999599999999</v>
      </c>
      <c r="F96" s="19" t="str">
        <f t="shared" si="5"/>
        <v/>
      </c>
      <c r="G96" s="20" t="str">
        <f>IF((ROW()-2)&lt;=$R$1,F96/SUM($F$3:INDEX(F:F,COUNT($F$3:$F$102)+2)), "")</f>
        <v/>
      </c>
      <c r="H96" s="19" t="str">
        <f t="shared" si="6"/>
        <v/>
      </c>
      <c r="I96" s="20" t="str">
        <f>IF((ROW()-2)&lt;=$R$1/2,H96/SUM($H$3:INDEX(H:H,COUNT($H$3:$H$102)+2)), "")</f>
        <v/>
      </c>
      <c r="J96" s="19" t="str">
        <f t="shared" si="7"/>
        <v/>
      </c>
      <c r="K96" s="20" t="str">
        <f>IF((ROW()-2)&lt;=SQRT($R$1),J96/SUM($J$3:INDEX(J:J,COUNT($J$3:$J$102)+2)), "")</f>
        <v/>
      </c>
      <c r="L96" s="2" cm="1">
        <f t="array" aca="1" ref="L96" ca="1">SUMPRODUCT(INDEX(E:E,ROW()-$R$1+1):E96*$G$3:INDEX(G:G,$R$1+2))</f>
        <v>449.96124608333332</v>
      </c>
      <c r="M96" s="2" cm="1">
        <f t="array" aca="1" ref="M96" ca="1">SUMPRODUCT(INDEX(E:E,ROW()-ROUNDDOWN($R$1/2,0)+1):E96*$I$3:INDEX(I:I,ROUNDDOWN($R$1/2,0)+2))</f>
        <v>458.90785517857142</v>
      </c>
      <c r="N96" s="2">
        <f t="shared" ca="1" si="8"/>
        <v>467.85446427380953</v>
      </c>
      <c r="O96" s="2" cm="1">
        <f t="array" aca="1" ref="O96" ca="1">SUMPRODUCT(INDEX(N:N,ROW()-ROUNDDOWN(SQRT($R$1),0)+1):N96*$K$3:INDEX(K:K,ROUNDDOWN(SQRT($R$1),0)+2))</f>
        <v>472.69306591527777</v>
      </c>
      <c r="P96" s="13">
        <f t="shared" ref="P96:P159" ca="1" si="9">IF(O96&gt;O95,1,)</f>
        <v>0</v>
      </c>
      <c r="Q96" s="3"/>
    </row>
    <row r="97" spans="1:17" ht="15" thickTop="1" thickBot="1" x14ac:dyDescent="0.2">
      <c r="A97" s="4">
        <v>45131</v>
      </c>
      <c r="B97" s="7">
        <v>447.30999800000001</v>
      </c>
      <c r="C97" s="7">
        <v>451.08999599999999</v>
      </c>
      <c r="D97" s="7">
        <v>440.39999399999999</v>
      </c>
      <c r="E97" s="7">
        <v>446.11999500000002</v>
      </c>
      <c r="F97" s="19" t="str">
        <f t="shared" si="5"/>
        <v/>
      </c>
      <c r="G97" s="20" t="str">
        <f>IF((ROW()-2)&lt;=$R$1,F97/SUM($F$3:INDEX(F:F,COUNT($F$3:$F$102)+2)), "")</f>
        <v/>
      </c>
      <c r="H97" s="19" t="str">
        <f t="shared" si="6"/>
        <v/>
      </c>
      <c r="I97" s="20" t="str">
        <f>IF((ROW()-2)&lt;=$R$1/2,H97/SUM($H$3:INDEX(H:H,COUNT($H$3:$H$102)+2)), "")</f>
        <v/>
      </c>
      <c r="J97" s="19" t="str">
        <f t="shared" si="7"/>
        <v/>
      </c>
      <c r="K97" s="20" t="str">
        <f>IF((ROW()-2)&lt;=SQRT($R$1),J97/SUM($J$3:INDEX(J:J,COUNT($J$3:$J$102)+2)), "")</f>
        <v/>
      </c>
      <c r="L97" s="2" cm="1">
        <f t="array" aca="1" ref="L97" ca="1">SUMPRODUCT(INDEX(E:E,ROW()-$R$1+1):E97*$G$3:INDEX(G:G,$R$1+2))</f>
        <v>450.52357925000001</v>
      </c>
      <c r="M97" s="2" cm="1">
        <f t="array" aca="1" ref="M97" ca="1">SUMPRODUCT(INDEX(E:E,ROW()-ROUNDDOWN($R$1/2,0)+1):E97*$I$3:INDEX(I:I,ROUNDDOWN($R$1/2,0)+2))</f>
        <v>455.32821196428574</v>
      </c>
      <c r="N97" s="2">
        <f t="shared" ca="1" si="8"/>
        <v>460.13284467857147</v>
      </c>
      <c r="O97" s="2" cm="1">
        <f t="array" aca="1" ref="O97" ca="1">SUMPRODUCT(INDEX(N:N,ROW()-ROUNDDOWN(SQRT($R$1),0)+1):N97*$K$3:INDEX(K:K,ROUNDDOWN(SQRT($R$1),0)+2))</f>
        <v>465.4699440972222</v>
      </c>
      <c r="P97" s="13">
        <f t="shared" ca="1" si="9"/>
        <v>0</v>
      </c>
      <c r="Q97" s="3"/>
    </row>
    <row r="98" spans="1:17" ht="15" thickTop="1" thickBot="1" x14ac:dyDescent="0.2">
      <c r="A98" s="4">
        <v>45132</v>
      </c>
      <c r="B98" s="7">
        <v>449.41000400000001</v>
      </c>
      <c r="C98" s="7">
        <v>461.82998700000002</v>
      </c>
      <c r="D98" s="7">
        <v>449.23001099999999</v>
      </c>
      <c r="E98" s="7">
        <v>456.790009</v>
      </c>
      <c r="F98" s="19" t="str">
        <f t="shared" si="5"/>
        <v/>
      </c>
      <c r="G98" s="20" t="str">
        <f>IF((ROW()-2)&lt;=$R$1,F98/SUM($F$3:INDEX(F:F,COUNT($F$3:$F$102)+2)), "")</f>
        <v/>
      </c>
      <c r="H98" s="19" t="str">
        <f t="shared" si="6"/>
        <v/>
      </c>
      <c r="I98" s="20" t="str">
        <f>IF((ROW()-2)&lt;=$R$1/2,H98/SUM($H$3:INDEX(H:H,COUNT($H$3:$H$102)+2)), "")</f>
        <v/>
      </c>
      <c r="J98" s="19" t="str">
        <f t="shared" si="7"/>
        <v/>
      </c>
      <c r="K98" s="20" t="str">
        <f>IF((ROW()-2)&lt;=SQRT($R$1),J98/SUM($J$3:INDEX(J:J,COUNT($J$3:$J$102)+2)), "")</f>
        <v/>
      </c>
      <c r="L98" s="2" cm="1">
        <f t="array" aca="1" ref="L98" ca="1">SUMPRODUCT(INDEX(E:E,ROW()-$R$1+1):E98*$G$3:INDEX(G:G,$R$1+2))</f>
        <v>452.22716411666664</v>
      </c>
      <c r="M98" s="2" cm="1">
        <f t="array" aca="1" ref="M98" ca="1">SUMPRODUCT(INDEX(E:E,ROW()-ROUNDDOWN($R$1/2,0)+1):E98*$I$3:INDEX(I:I,ROUNDDOWN($R$1/2,0)+2))</f>
        <v>454.90357203571426</v>
      </c>
      <c r="N98" s="2">
        <f t="shared" ca="1" si="8"/>
        <v>457.57997995476188</v>
      </c>
      <c r="O98" s="2" cm="1">
        <f t="array" aca="1" ref="O98" ca="1">SUMPRODUCT(INDEX(N:N,ROW()-ROUNDDOWN(SQRT($R$1),0)+1):N98*$K$3:INDEX(K:K,ROUNDDOWN(SQRT($R$1),0)+2))</f>
        <v>460.14334891587299</v>
      </c>
      <c r="P98" s="13">
        <f t="shared" ca="1" si="9"/>
        <v>0</v>
      </c>
      <c r="Q98" s="3"/>
    </row>
    <row r="99" spans="1:17" ht="15" thickTop="1" thickBot="1" x14ac:dyDescent="0.2">
      <c r="A99" s="4">
        <v>45133</v>
      </c>
      <c r="B99" s="7">
        <v>460.209991</v>
      </c>
      <c r="C99" s="7">
        <v>460.52999899999998</v>
      </c>
      <c r="D99" s="7">
        <v>446.29998799999998</v>
      </c>
      <c r="E99" s="7">
        <v>454.51998900000001</v>
      </c>
      <c r="F99" s="19" t="str">
        <f t="shared" si="5"/>
        <v/>
      </c>
      <c r="G99" s="20" t="str">
        <f>IF((ROW()-2)&lt;=$R$1,F99/SUM($F$3:INDEX(F:F,COUNT($F$3:$F$102)+2)), "")</f>
        <v/>
      </c>
      <c r="H99" s="19" t="str">
        <f t="shared" si="6"/>
        <v/>
      </c>
      <c r="I99" s="20" t="str">
        <f>IF((ROW()-2)&lt;=$R$1/2,H99/SUM($H$3:INDEX(H:H,COUNT($H$3:$H$102)+2)), "")</f>
        <v/>
      </c>
      <c r="J99" s="19" t="str">
        <f t="shared" si="7"/>
        <v/>
      </c>
      <c r="K99" s="20" t="str">
        <f>IF((ROW()-2)&lt;=SQRT($R$1),J99/SUM($J$3:INDEX(J:J,COUNT($J$3:$J$102)+2)), "")</f>
        <v/>
      </c>
      <c r="L99" s="2" cm="1">
        <f t="array" aca="1" ref="L99" ca="1">SUMPRODUCT(INDEX(E:E,ROW()-$R$1+1):E99*$G$3:INDEX(G:G,$R$1+2))</f>
        <v>453.37482978333333</v>
      </c>
      <c r="M99" s="2" cm="1">
        <f t="array" aca="1" ref="M99" ca="1">SUMPRODUCT(INDEX(E:E,ROW()-ROUNDDOWN($R$1/2,0)+1):E99*$I$3:INDEX(I:I,ROUNDDOWN($R$1/2,0)+2))</f>
        <v>453.83642685714278</v>
      </c>
      <c r="N99" s="2">
        <f t="shared" ca="1" si="8"/>
        <v>454.29802393095224</v>
      </c>
      <c r="O99" s="2" cm="1">
        <f t="array" aca="1" ref="O99" ca="1">SUMPRODUCT(INDEX(N:N,ROW()-ROUNDDOWN(SQRT($R$1),0)+1):N99*$K$3:INDEX(K:K,ROUNDDOWN(SQRT($R$1),0)+2))</f>
        <v>456.36447939682535</v>
      </c>
      <c r="P99" s="13">
        <f t="shared" ca="1" si="9"/>
        <v>0</v>
      </c>
      <c r="Q99" s="3"/>
    </row>
    <row r="100" spans="1:17" ht="15" thickTop="1" thickBot="1" x14ac:dyDescent="0.2">
      <c r="A100" s="4">
        <v>45134</v>
      </c>
      <c r="B100" s="7">
        <v>465.19000199999999</v>
      </c>
      <c r="C100" s="7">
        <v>473.95001200000002</v>
      </c>
      <c r="D100" s="7">
        <v>457.5</v>
      </c>
      <c r="E100" s="7">
        <v>459</v>
      </c>
      <c r="F100" s="19" t="str">
        <f t="shared" si="5"/>
        <v/>
      </c>
      <c r="G100" s="20" t="str">
        <f>IF((ROW()-2)&lt;=$R$1,F100/SUM($F$3:INDEX(F:F,COUNT($F$3:$F$102)+2)), "")</f>
        <v/>
      </c>
      <c r="H100" s="19" t="str">
        <f t="shared" si="6"/>
        <v/>
      </c>
      <c r="I100" s="20" t="str">
        <f>IF((ROW()-2)&lt;=$R$1/2,H100/SUM($H$3:INDEX(H:H,COUNT($H$3:$H$102)+2)), "")</f>
        <v/>
      </c>
      <c r="J100" s="19" t="str">
        <f t="shared" si="7"/>
        <v/>
      </c>
      <c r="K100" s="20" t="str">
        <f>IF((ROW()-2)&lt;=SQRT($R$1),J100/SUM($J$3:INDEX(J:J,COUNT($J$3:$J$102)+2)), "")</f>
        <v/>
      </c>
      <c r="L100" s="2" cm="1">
        <f t="array" aca="1" ref="L100" ca="1">SUMPRODUCT(INDEX(E:E,ROW()-$R$1+1):E100*$G$3:INDEX(G:G,$R$1+2))</f>
        <v>454.82124702499999</v>
      </c>
      <c r="M100" s="2" cm="1">
        <f t="array" aca="1" ref="M100" ca="1">SUMPRODUCT(INDEX(E:E,ROW()-ROUNDDOWN($R$1/2,0)+1):E100*$I$3:INDEX(I:I,ROUNDDOWN($R$1/2,0)+2))</f>
        <v>454.24964142857141</v>
      </c>
      <c r="N100" s="2">
        <f t="shared" ca="1" si="8"/>
        <v>453.67803583214283</v>
      </c>
      <c r="O100" s="2" cm="1">
        <f t="array" aca="1" ref="O100" ca="1">SUMPRODUCT(INDEX(N:N,ROW()-ROUNDDOWN(SQRT($R$1),0)+1):N100*$K$3:INDEX(K:K,ROUNDDOWN(SQRT($R$1),0)+2))</f>
        <v>454.53502255218245</v>
      </c>
      <c r="P100" s="13">
        <f t="shared" ca="1" si="9"/>
        <v>0</v>
      </c>
      <c r="Q100" s="3"/>
    </row>
    <row r="101" spans="1:17" ht="15" thickTop="1" thickBot="1" x14ac:dyDescent="0.2">
      <c r="A101" s="4">
        <v>45135</v>
      </c>
      <c r="B101" s="7">
        <v>466.67999300000002</v>
      </c>
      <c r="C101" s="7">
        <v>470.26998900000001</v>
      </c>
      <c r="D101" s="7">
        <v>463.80999800000001</v>
      </c>
      <c r="E101" s="7">
        <v>467.5</v>
      </c>
      <c r="F101" s="19" t="str">
        <f t="shared" si="5"/>
        <v/>
      </c>
      <c r="G101" s="20" t="str">
        <f>IF((ROW()-2)&lt;=$R$1,F101/SUM($F$3:INDEX(F:F,COUNT($F$3:$F$102)+2)), "")</f>
        <v/>
      </c>
      <c r="H101" s="19" t="str">
        <f t="shared" si="6"/>
        <v/>
      </c>
      <c r="I101" s="20" t="str">
        <f>IF((ROW()-2)&lt;=$R$1/2,H101/SUM($H$3:INDEX(H:H,COUNT($H$3:$H$102)+2)), "")</f>
        <v/>
      </c>
      <c r="J101" s="19" t="str">
        <f t="shared" si="7"/>
        <v/>
      </c>
      <c r="K101" s="20" t="str">
        <f>IF((ROW()-2)&lt;=SQRT($R$1),J101/SUM($J$3:INDEX(J:J,COUNT($J$3:$J$102)+2)), "")</f>
        <v/>
      </c>
      <c r="L101" s="2" cm="1">
        <f t="array" aca="1" ref="L101" ca="1">SUMPRODUCT(INDEX(E:E,ROW()-$R$1+1):E101*$G$3:INDEX(G:G,$R$1+2))</f>
        <v>457.01374759166663</v>
      </c>
      <c r="M101" s="2" cm="1">
        <f t="array" aca="1" ref="M101" ca="1">SUMPRODUCT(INDEX(E:E,ROW()-ROUNDDOWN($R$1/2,0)+1):E101*$I$3:INDEX(I:I,ROUNDDOWN($R$1/2,0)+2))</f>
        <v>457.3571417857143</v>
      </c>
      <c r="N101" s="2">
        <f t="shared" ca="1" si="8"/>
        <v>457.70053597976198</v>
      </c>
      <c r="O101" s="2" cm="1">
        <f t="array" aca="1" ref="O101" ca="1">SUMPRODUCT(INDEX(N:N,ROW()-ROUNDDOWN(SQRT($R$1),0)+1):N101*$K$3:INDEX(K:K,ROUNDDOWN(SQRT($R$1),0)+2))</f>
        <v>455.79261725575395</v>
      </c>
      <c r="P101" s="13">
        <f t="shared" ca="1" si="9"/>
        <v>1</v>
      </c>
      <c r="Q101" s="3"/>
    </row>
    <row r="102" spans="1:17" ht="15" thickTop="1" thickBot="1" x14ac:dyDescent="0.2">
      <c r="A102" s="4">
        <v>45138</v>
      </c>
      <c r="B102" s="7">
        <v>467.540009</v>
      </c>
      <c r="C102" s="7">
        <v>471.29998799999998</v>
      </c>
      <c r="D102" s="7">
        <v>465.05999800000001</v>
      </c>
      <c r="E102" s="7">
        <v>467.290009</v>
      </c>
      <c r="F102" s="19" t="str">
        <f t="shared" si="5"/>
        <v/>
      </c>
      <c r="G102" s="20" t="str">
        <f>IF((ROW()-2)&lt;=$R$1,F102/SUM($F$3:INDEX(F:F,COUNT($F$3:$F$102)+2)), "")</f>
        <v/>
      </c>
      <c r="H102" s="19" t="str">
        <f t="shared" si="6"/>
        <v/>
      </c>
      <c r="I102" s="20" t="str">
        <f>IF((ROW()-2)&lt;=$R$1/2,H102/SUM($H$3:INDEX(H:H,COUNT($H$3:$H$102)+2)), "")</f>
        <v/>
      </c>
      <c r="J102" s="19" t="str">
        <f t="shared" si="7"/>
        <v/>
      </c>
      <c r="K102" s="20" t="str">
        <f>IF((ROW()-2)&lt;=SQRT($R$1),J102/SUM($J$3:INDEX(J:J,COUNT($J$3:$J$102)+2)), "")</f>
        <v/>
      </c>
      <c r="L102" s="2" cm="1">
        <f t="array" aca="1" ref="L102" ca="1">SUMPRODUCT(INDEX(E:E,ROW()-$R$1+1):E102*$G$3:INDEX(G:G,$R$1+2))</f>
        <v>458.82608260833331</v>
      </c>
      <c r="M102" s="2" cm="1">
        <f t="array" aca="1" ref="M102" ca="1">SUMPRODUCT(INDEX(E:E,ROW()-ROUNDDOWN($R$1/2,0)+1):E102*$I$3:INDEX(I:I,ROUNDDOWN($R$1/2,0)+2))</f>
        <v>460.52892971428577</v>
      </c>
      <c r="N102" s="2">
        <f t="shared" ca="1" si="8"/>
        <v>462.23177682023822</v>
      </c>
      <c r="O102" s="2" cm="1">
        <f t="array" aca="1" ref="O102" ca="1">SUMPRODUCT(INDEX(N:N,ROW()-ROUNDDOWN(SQRT($R$1),0)+1):N102*$K$3:INDEX(K:K,ROUNDDOWN(SQRT($R$1),0)+2))</f>
        <v>459.29573970873025</v>
      </c>
      <c r="P102" s="13">
        <f t="shared" ca="1" si="9"/>
        <v>1</v>
      </c>
      <c r="Q102" s="3"/>
    </row>
    <row r="103" spans="1:17" ht="13.5" thickTop="1" x14ac:dyDescent="0.15">
      <c r="A103" s="4">
        <v>45139</v>
      </c>
      <c r="B103" s="7">
        <v>464.60000600000001</v>
      </c>
      <c r="C103" s="7">
        <v>469</v>
      </c>
      <c r="D103" s="7">
        <v>460.26998900000001</v>
      </c>
      <c r="E103" s="7">
        <v>465.07000699999998</v>
      </c>
      <c r="F103" s="7"/>
      <c r="G103" s="7"/>
      <c r="H103" s="7"/>
      <c r="I103" s="7"/>
      <c r="J103" s="7"/>
      <c r="K103" s="7"/>
      <c r="L103" s="2" cm="1">
        <f t="array" aca="1" ref="L103" ca="1">SUMPRODUCT(INDEX(E:E,ROW()-$R$1+1):E103*$G$3:INDEX(G:G,$R$1+2))</f>
        <v>459.98183386666665</v>
      </c>
      <c r="M103" s="2" cm="1">
        <f t="array" aca="1" ref="M103" ca="1">SUMPRODUCT(INDEX(E:E,ROW()-ROUNDDOWN($R$1/2,0)+1):E103*$I$3:INDEX(I:I,ROUNDDOWN($R$1/2,0)+2))</f>
        <v>462.71393153571427</v>
      </c>
      <c r="N103" s="2">
        <f t="shared" ca="1" si="8"/>
        <v>465.44602920476189</v>
      </c>
      <c r="O103" s="2" cm="1">
        <f t="array" aca="1" ref="O103" ca="1">SUMPRODUCT(INDEX(N:N,ROW()-ROUNDDOWN(SQRT($R$1),0)+1):N103*$K$3:INDEX(K:K,ROUNDDOWN(SQRT($R$1),0)+2))</f>
        <v>463.08369620575399</v>
      </c>
      <c r="P103" s="13">
        <f t="shared" ca="1" si="9"/>
        <v>1</v>
      </c>
      <c r="Q103" s="3"/>
    </row>
    <row r="104" spans="1:17" ht="12.75" x14ac:dyDescent="0.15">
      <c r="A104" s="4">
        <v>45140</v>
      </c>
      <c r="B104" s="7">
        <v>458.30999800000001</v>
      </c>
      <c r="C104" s="7">
        <v>458.39999399999999</v>
      </c>
      <c r="D104" s="7">
        <v>433.86999500000002</v>
      </c>
      <c r="E104" s="7">
        <v>442.69000199999999</v>
      </c>
      <c r="F104" s="7"/>
      <c r="G104" s="7"/>
      <c r="H104" s="7"/>
      <c r="I104" s="7"/>
      <c r="J104" s="7"/>
      <c r="K104" s="7"/>
      <c r="L104" s="2" cm="1">
        <f t="array" aca="1" ref="L104" ca="1">SUMPRODUCT(INDEX(E:E,ROW()-$R$1+1):E104*$G$3:INDEX(G:G,$R$1+2))</f>
        <v>457.99825100833334</v>
      </c>
      <c r="M104" s="2" cm="1">
        <f t="array" aca="1" ref="M104" ca="1">SUMPRODUCT(INDEX(E:E,ROW()-ROUNDDOWN($R$1/2,0)+1):E104*$I$3:INDEX(I:I,ROUNDDOWN($R$1/2,0)+2))</f>
        <v>458.51893171428571</v>
      </c>
      <c r="N104" s="2">
        <f t="shared" ca="1" si="8"/>
        <v>459.03961242023809</v>
      </c>
      <c r="O104" s="2" cm="1">
        <f t="array" aca="1" ref="O104" ca="1">SUMPRODUCT(INDEX(N:N,ROW()-ROUNDDOWN(SQRT($R$1),0)+1):N104*$K$3:INDEX(K:K,ROUNDDOWN(SQRT($R$1),0)+2))</f>
        <v>461.707112081746</v>
      </c>
      <c r="P104" s="13">
        <f t="shared" ca="1" si="9"/>
        <v>0</v>
      </c>
      <c r="Q104" s="3"/>
    </row>
    <row r="105" spans="1:17" ht="12.75" x14ac:dyDescent="0.15">
      <c r="A105" s="4">
        <v>45141</v>
      </c>
      <c r="B105" s="7">
        <v>438</v>
      </c>
      <c r="C105" s="7">
        <v>451.17999300000002</v>
      </c>
      <c r="D105" s="7">
        <v>438</v>
      </c>
      <c r="E105" s="7">
        <v>445.14999399999999</v>
      </c>
      <c r="F105" s="7"/>
      <c r="G105" s="7"/>
      <c r="H105" s="7"/>
      <c r="I105" s="7"/>
      <c r="J105" s="7"/>
      <c r="K105" s="7"/>
      <c r="L105" s="2" cm="1">
        <f t="array" aca="1" ref="L105" ca="1">SUMPRODUCT(INDEX(E:E,ROW()-$R$1+1):E105*$G$3:INDEX(G:G,$R$1+2))</f>
        <v>456.29158370833335</v>
      </c>
      <c r="M105" s="2" cm="1">
        <f t="array" aca="1" ref="M105" ca="1">SUMPRODUCT(INDEX(E:E,ROW()-ROUNDDOWN($R$1/2,0)+1):E105*$I$3:INDEX(I:I,ROUNDDOWN($R$1/2,0)+2))</f>
        <v>455.06142964285709</v>
      </c>
      <c r="N105" s="2">
        <f t="shared" ca="1" si="8"/>
        <v>453.83127557738084</v>
      </c>
      <c r="O105" s="2" cm="1">
        <f t="array" aca="1" ref="O105" ca="1">SUMPRODUCT(INDEX(N:N,ROW()-ROUNDDOWN(SQRT($R$1),0)+1):N105*$K$3:INDEX(K:K,ROUNDDOWN(SQRT($R$1),0)+2))</f>
        <v>457.50318012956342</v>
      </c>
      <c r="P105" s="13">
        <f t="shared" ca="1" si="9"/>
        <v>0</v>
      </c>
      <c r="Q105" s="3"/>
    </row>
    <row r="106" spans="1:17" ht="12.75" x14ac:dyDescent="0.15">
      <c r="A106" s="4">
        <v>45142</v>
      </c>
      <c r="B106" s="7">
        <v>449.85000600000001</v>
      </c>
      <c r="C106" s="7">
        <v>456.42001299999998</v>
      </c>
      <c r="D106" s="7">
        <v>443.92999300000002</v>
      </c>
      <c r="E106" s="7">
        <v>446.79998799999998</v>
      </c>
      <c r="F106" s="7"/>
      <c r="G106" s="7"/>
      <c r="H106" s="7"/>
      <c r="I106" s="7"/>
      <c r="J106" s="7"/>
      <c r="K106" s="7"/>
      <c r="L106" s="2" cm="1">
        <f t="array" aca="1" ref="L106" ca="1">SUMPRODUCT(INDEX(E:E,ROW()-$R$1+1):E106*$G$3:INDEX(G:G,$R$1+2))</f>
        <v>454.91299894999997</v>
      </c>
      <c r="M106" s="2" cm="1">
        <f t="array" aca="1" ref="M106" ca="1">SUMPRODUCT(INDEX(E:E,ROW()-ROUNDDOWN($R$1/2,0)+1):E106*$I$3:INDEX(I:I,ROUNDDOWN($R$1/2,0)+2))</f>
        <v>452.43214089285715</v>
      </c>
      <c r="N106" s="2">
        <f t="shared" ca="1" si="8"/>
        <v>449.95128283571432</v>
      </c>
      <c r="O106" s="2" cm="1">
        <f t="array" aca="1" ref="O106" ca="1">SUMPRODUCT(INDEX(N:N,ROW()-ROUNDDOWN(SQRT($R$1),0)+1):N106*$K$3:INDEX(K:K,ROUNDDOWN(SQRT($R$1),0)+2))</f>
        <v>452.75933534702375</v>
      </c>
      <c r="P106" s="13">
        <f t="shared" ca="1" si="9"/>
        <v>0</v>
      </c>
      <c r="Q106" s="3"/>
    </row>
    <row r="107" spans="1:17" ht="12.75" x14ac:dyDescent="0.15">
      <c r="A107" s="4">
        <v>45145</v>
      </c>
      <c r="B107" s="7">
        <v>451.10998499999999</v>
      </c>
      <c r="C107" s="7">
        <v>455.39999399999999</v>
      </c>
      <c r="D107" s="7">
        <v>445.63000499999998</v>
      </c>
      <c r="E107" s="7">
        <v>454.17001299999998</v>
      </c>
      <c r="F107" s="7"/>
      <c r="G107" s="7"/>
      <c r="H107" s="7"/>
      <c r="I107" s="7"/>
      <c r="J107" s="7"/>
      <c r="K107" s="7"/>
      <c r="L107" s="2" cm="1">
        <f t="array" aca="1" ref="L107" ca="1">SUMPRODUCT(INDEX(E:E,ROW()-$R$1+1):E107*$G$3:INDEX(G:G,$R$1+2))</f>
        <v>454.52141743333334</v>
      </c>
      <c r="M107" s="2" cm="1">
        <f t="array" aca="1" ref="M107" ca="1">SUMPRODUCT(INDEX(E:E,ROW()-ROUNDDOWN($R$1/2,0)+1):E107*$I$3:INDEX(I:I,ROUNDDOWN($R$1/2,0)+2))</f>
        <v>451.92107271428569</v>
      </c>
      <c r="N107" s="2">
        <f t="shared" ca="1" si="8"/>
        <v>449.32072799523803</v>
      </c>
      <c r="O107" s="2" cm="1">
        <f t="array" aca="1" ref="O107" ca="1">SUMPRODUCT(INDEX(N:N,ROW()-ROUNDDOWN(SQRT($R$1),0)+1):N107*$K$3:INDEX(K:K,ROUNDDOWN(SQRT($R$1),0)+2))</f>
        <v>450.28267087242057</v>
      </c>
      <c r="P107" s="13">
        <f t="shared" ca="1" si="9"/>
        <v>0</v>
      </c>
      <c r="Q107" s="3"/>
    </row>
    <row r="108" spans="1:17" ht="12.75" x14ac:dyDescent="0.15">
      <c r="A108" s="4">
        <v>45146</v>
      </c>
      <c r="B108" s="7">
        <v>448.52999899999998</v>
      </c>
      <c r="C108" s="7">
        <v>452.42001299999998</v>
      </c>
      <c r="D108" s="7">
        <v>440.55999800000001</v>
      </c>
      <c r="E108" s="7">
        <v>446.64001500000001</v>
      </c>
      <c r="F108" s="7"/>
      <c r="G108" s="7"/>
      <c r="H108" s="7"/>
      <c r="I108" s="7"/>
      <c r="J108" s="7"/>
      <c r="K108" s="7"/>
      <c r="L108" s="2" cm="1">
        <f t="array" aca="1" ref="L108" ca="1">SUMPRODUCT(INDEX(E:E,ROW()-$R$1+1):E108*$G$3:INDEX(G:G,$R$1+2))</f>
        <v>453.27558593333333</v>
      </c>
      <c r="M108" s="2" cm="1">
        <f t="array" aca="1" ref="M108" ca="1">SUMPRODUCT(INDEX(E:E,ROW()-ROUNDDOWN($R$1/2,0)+1):E108*$I$3:INDEX(I:I,ROUNDDOWN($R$1/2,0)+2))</f>
        <v>449.70000457142851</v>
      </c>
      <c r="N108" s="2">
        <f t="shared" ca="1" si="8"/>
        <v>446.12442320952368</v>
      </c>
      <c r="O108" s="2" cm="1">
        <f t="array" aca="1" ref="O108" ca="1">SUMPRODUCT(INDEX(N:N,ROW()-ROUNDDOWN(SQRT($R$1),0)+1):N108*$K$3:INDEX(K:K,ROUNDDOWN(SQRT($R$1),0)+2))</f>
        <v>447.82766807579355</v>
      </c>
      <c r="P108" s="13">
        <f t="shared" ca="1" si="9"/>
        <v>0</v>
      </c>
      <c r="Q108" s="3"/>
    </row>
    <row r="109" spans="1:17" ht="12.75" x14ac:dyDescent="0.15">
      <c r="A109" s="4">
        <v>45147</v>
      </c>
      <c r="B109" s="7">
        <v>442.73998999999998</v>
      </c>
      <c r="C109" s="7">
        <v>443.11999500000002</v>
      </c>
      <c r="D109" s="7">
        <v>421.33999599999999</v>
      </c>
      <c r="E109" s="7">
        <v>425.540009</v>
      </c>
      <c r="F109" s="7"/>
      <c r="G109" s="7"/>
      <c r="H109" s="7"/>
      <c r="I109" s="7"/>
      <c r="J109" s="7"/>
      <c r="K109" s="7"/>
      <c r="L109" s="2" cm="1">
        <f t="array" aca="1" ref="L109" ca="1">SUMPRODUCT(INDEX(E:E,ROW()-$R$1+1):E109*$G$3:INDEX(G:G,$R$1+2))</f>
        <v>449.62808690833327</v>
      </c>
      <c r="M109" s="2" cm="1">
        <f t="array" aca="1" ref="M109" ca="1">SUMPRODUCT(INDEX(E:E,ROW()-ROUNDDOWN($R$1/2,0)+1):E109*$I$3:INDEX(I:I,ROUNDDOWN($R$1/2,0)+2))</f>
        <v>442.9489343928571</v>
      </c>
      <c r="N109" s="2">
        <f t="shared" ca="1" si="8"/>
        <v>436.26978187738092</v>
      </c>
      <c r="O109" s="2" cm="1">
        <f t="array" aca="1" ref="O109" ca="1">SUMPRODUCT(INDEX(N:N,ROW()-ROUNDDOWN(SQRT($R$1),0)+1):N109*$K$3:INDEX(K:K,ROUNDDOWN(SQRT($R$1),0)+2))</f>
        <v>441.729820007738</v>
      </c>
      <c r="P109" s="13">
        <f t="shared" ca="1" si="9"/>
        <v>0</v>
      </c>
      <c r="Q109" s="3"/>
    </row>
    <row r="110" spans="1:17" ht="12.75" x14ac:dyDescent="0.15">
      <c r="A110" s="4">
        <v>45148</v>
      </c>
      <c r="B110" s="7">
        <v>421.60000600000001</v>
      </c>
      <c r="C110" s="7">
        <v>435.73998999999998</v>
      </c>
      <c r="D110" s="7">
        <v>418.35000600000001</v>
      </c>
      <c r="E110" s="7">
        <v>423.88000499999998</v>
      </c>
      <c r="F110" s="7"/>
      <c r="G110" s="7"/>
      <c r="H110" s="7"/>
      <c r="I110" s="7"/>
      <c r="J110" s="7"/>
      <c r="K110" s="7"/>
      <c r="L110" s="2" cm="1">
        <f t="array" aca="1" ref="L110" ca="1">SUMPRODUCT(INDEX(E:E,ROW()-$R$1+1):E110*$G$3:INDEX(G:G,$R$1+2))</f>
        <v>446.15000388333334</v>
      </c>
      <c r="M110" s="2" cm="1">
        <f t="array" aca="1" ref="M110" ca="1">SUMPRODUCT(INDEX(E:E,ROW()-ROUNDDOWN($R$1/2,0)+1):E110*$I$3:INDEX(I:I,ROUNDDOWN($R$1/2,0)+2))</f>
        <v>437.27393464285711</v>
      </c>
      <c r="N110" s="2">
        <f t="shared" ca="1" si="8"/>
        <v>428.39786540238089</v>
      </c>
      <c r="O110" s="2" cm="1">
        <f t="array" aca="1" ref="O110" ca="1">SUMPRODUCT(INDEX(N:N,ROW()-ROUNDDOWN(SQRT($R$1),0)+1):N110*$K$3:INDEX(K:K,ROUNDDOWN(SQRT($R$1),0)+2))</f>
        <v>433.97626386190473</v>
      </c>
      <c r="P110" s="13">
        <f t="shared" ca="1" si="9"/>
        <v>0</v>
      </c>
      <c r="Q110" s="3"/>
    </row>
    <row r="111" spans="1:17" ht="12.75" x14ac:dyDescent="0.15">
      <c r="A111" s="4">
        <v>45149</v>
      </c>
      <c r="B111" s="7">
        <v>417.51001000000002</v>
      </c>
      <c r="C111" s="7">
        <v>420.17999300000002</v>
      </c>
      <c r="D111" s="7">
        <v>406.39001500000001</v>
      </c>
      <c r="E111" s="7">
        <v>408.54998799999998</v>
      </c>
      <c r="F111" s="7"/>
      <c r="G111" s="7"/>
      <c r="H111" s="7"/>
      <c r="I111" s="7"/>
      <c r="J111" s="7"/>
      <c r="K111" s="7"/>
      <c r="L111" s="2" cm="1">
        <f t="array" aca="1" ref="L111" ca="1">SUMPRODUCT(INDEX(E:E,ROW()-$R$1+1):E111*$G$3:INDEX(G:G,$R$1+2))</f>
        <v>441.01666879166658</v>
      </c>
      <c r="M111" s="2" cm="1">
        <f t="array" aca="1" ref="M111" ca="1">SUMPRODUCT(INDEX(E:E,ROW()-ROUNDDOWN($R$1/2,0)+1):E111*$I$3:INDEX(I:I,ROUNDDOWN($R$1/2,0)+2))</f>
        <v>429.23750214285712</v>
      </c>
      <c r="N111" s="2">
        <f t="shared" ca="1" si="8"/>
        <v>417.45833549404767</v>
      </c>
      <c r="O111" s="2" cm="1">
        <f t="array" aca="1" ref="O111" ca="1">SUMPRODUCT(INDEX(N:N,ROW()-ROUNDDOWN(SQRT($R$1),0)+1):N111*$K$3:INDEX(K:K,ROUNDDOWN(SQRT($R$1),0)+2))</f>
        <v>424.24008652738092</v>
      </c>
      <c r="P111" s="13">
        <f t="shared" ca="1" si="9"/>
        <v>0</v>
      </c>
      <c r="Q111" s="3"/>
    </row>
    <row r="112" spans="1:17" ht="12.75" x14ac:dyDescent="0.15">
      <c r="A112" s="4">
        <v>45152</v>
      </c>
      <c r="B112" s="7">
        <v>404.85998499999999</v>
      </c>
      <c r="C112" s="7">
        <v>438</v>
      </c>
      <c r="D112" s="7">
        <v>403.10998499999999</v>
      </c>
      <c r="E112" s="7">
        <v>437.52999899999998</v>
      </c>
      <c r="F112" s="7"/>
      <c r="G112" s="7"/>
      <c r="H112" s="7"/>
      <c r="I112" s="7"/>
      <c r="J112" s="7"/>
      <c r="K112" s="7"/>
      <c r="L112" s="2" cm="1">
        <f t="array" aca="1" ref="L112" ca="1">SUMPRODUCT(INDEX(E:E,ROW()-$R$1+1):E112*$G$3:INDEX(G:G,$R$1+2))</f>
        <v>439.79366847499989</v>
      </c>
      <c r="M112" s="2" cm="1">
        <f t="array" aca="1" ref="M112" ca="1">SUMPRODUCT(INDEX(E:E,ROW()-ROUNDDOWN($R$1/2,0)+1):E112*$I$3:INDEX(I:I,ROUNDDOWN($R$1/2,0)+2))</f>
        <v>429.66535860714282</v>
      </c>
      <c r="N112" s="2">
        <f t="shared" ca="1" si="8"/>
        <v>419.53704873928575</v>
      </c>
      <c r="O112" s="2" cm="1">
        <f t="array" aca="1" ref="O112" ca="1">SUMPRODUCT(INDEX(N:N,ROW()-ROUNDDOWN(SQRT($R$1),0)+1):N112*$K$3:INDEX(K:K,ROUNDDOWN(SQRT($R$1),0)+2))</f>
        <v>420.32094710138892</v>
      </c>
      <c r="P112" s="13">
        <f t="shared" ca="1" si="9"/>
        <v>0</v>
      </c>
      <c r="Q112" s="3"/>
    </row>
    <row r="113" spans="1:17" ht="12.75" x14ac:dyDescent="0.15">
      <c r="A113" s="4">
        <v>45153</v>
      </c>
      <c r="B113" s="7">
        <v>445.60000600000001</v>
      </c>
      <c r="C113" s="7">
        <v>452.67999300000002</v>
      </c>
      <c r="D113" s="7">
        <v>437.10000600000001</v>
      </c>
      <c r="E113" s="7">
        <v>439.39999399999999</v>
      </c>
      <c r="F113" s="7"/>
      <c r="G113" s="7"/>
      <c r="H113" s="7"/>
      <c r="I113" s="7"/>
      <c r="J113" s="7"/>
      <c r="K113" s="7"/>
      <c r="L113" s="2" cm="1">
        <f t="array" aca="1" ref="L113" ca="1">SUMPRODUCT(INDEX(E:E,ROW()-$R$1+1):E113*$G$3:INDEX(G:G,$R$1+2))</f>
        <v>438.87600083333331</v>
      </c>
      <c r="M113" s="2" cm="1">
        <f t="array" aca="1" ref="M113" ca="1">SUMPRODUCT(INDEX(E:E,ROW()-ROUNDDOWN($R$1/2,0)+1):E113*$I$3:INDEX(I:I,ROUNDDOWN($R$1/2,0)+2))</f>
        <v>430.83285649999993</v>
      </c>
      <c r="N113" s="2">
        <f t="shared" ca="1" si="8"/>
        <v>422.78971216666656</v>
      </c>
      <c r="O113" s="2" cm="1">
        <f t="array" aca="1" ref="O113" ca="1">SUMPRODUCT(INDEX(N:N,ROW()-ROUNDDOWN(SQRT($R$1),0)+1):N113*$K$3:INDEX(K:K,ROUNDDOWN(SQRT($R$1),0)+2))</f>
        <v>420.81692824543643</v>
      </c>
      <c r="P113" s="13">
        <f t="shared" ca="1" si="9"/>
        <v>1</v>
      </c>
      <c r="Q113" s="3"/>
    </row>
    <row r="114" spans="1:17" ht="12.75" x14ac:dyDescent="0.15">
      <c r="A114" s="4">
        <v>45154</v>
      </c>
      <c r="B114" s="7">
        <v>445.20001200000002</v>
      </c>
      <c r="C114" s="7">
        <v>446.75</v>
      </c>
      <c r="D114" s="7">
        <v>434.05999800000001</v>
      </c>
      <c r="E114" s="7">
        <v>434.85998499999999</v>
      </c>
      <c r="F114" s="7"/>
      <c r="G114" s="7"/>
      <c r="H114" s="7"/>
      <c r="I114" s="7"/>
      <c r="J114" s="7"/>
      <c r="K114" s="7"/>
      <c r="L114" s="2" cm="1">
        <f t="array" aca="1" ref="L114" ca="1">SUMPRODUCT(INDEX(E:E,ROW()-$R$1+1):E114*$G$3:INDEX(G:G,$R$1+2))</f>
        <v>437.53574885833336</v>
      </c>
      <c r="M114" s="2" cm="1">
        <f t="array" aca="1" ref="M114" ca="1">SUMPRODUCT(INDEX(E:E,ROW()-ROUNDDOWN($R$1/2,0)+1):E114*$I$3:INDEX(I:I,ROUNDDOWN($R$1/2,0)+2))</f>
        <v>431.12963764285712</v>
      </c>
      <c r="N114" s="2">
        <f t="shared" ca="1" si="8"/>
        <v>424.72352642738088</v>
      </c>
      <c r="O114" s="2" cm="1">
        <f t="array" aca="1" ref="O114" ca="1">SUMPRODUCT(INDEX(N:N,ROW()-ROUNDDOWN(SQRT($R$1),0)+1):N114*$K$3:INDEX(K:K,ROUNDDOWN(SQRT($R$1),0)+2))</f>
        <v>423.21450872579356</v>
      </c>
      <c r="P114" s="13">
        <f t="shared" ca="1" si="9"/>
        <v>1</v>
      </c>
      <c r="Q114" s="3"/>
    </row>
    <row r="115" spans="1:17" ht="12.75" x14ac:dyDescent="0.15">
      <c r="A115" s="4">
        <v>45155</v>
      </c>
      <c r="B115" s="7">
        <v>439.70001200000002</v>
      </c>
      <c r="C115" s="7">
        <v>440.61999500000002</v>
      </c>
      <c r="D115" s="7">
        <v>430.01001000000002</v>
      </c>
      <c r="E115" s="7">
        <v>433.44000199999999</v>
      </c>
      <c r="F115" s="7"/>
      <c r="G115" s="7"/>
      <c r="H115" s="7"/>
      <c r="I115" s="7"/>
      <c r="J115" s="7"/>
      <c r="K115" s="7"/>
      <c r="L115" s="2" cm="1">
        <f t="array" aca="1" ref="L115" ca="1">SUMPRODUCT(INDEX(E:E,ROW()-$R$1+1):E115*$G$3:INDEX(G:G,$R$1+2))</f>
        <v>436.181832375</v>
      </c>
      <c r="M115" s="2" cm="1">
        <f t="array" aca="1" ref="M115" ca="1">SUMPRODUCT(INDEX(E:E,ROW()-ROUNDDOWN($R$1/2,0)+1):E115*$I$3:INDEX(I:I,ROUNDDOWN($R$1/2,0)+2))</f>
        <v>431.76106689285717</v>
      </c>
      <c r="N115" s="2">
        <f t="shared" ca="1" si="8"/>
        <v>427.34030141071435</v>
      </c>
      <c r="O115" s="2" cm="1">
        <f t="array" aca="1" ref="O115" ca="1">SUMPRODUCT(INDEX(N:N,ROW()-ROUNDDOWN(SQRT($R$1),0)+1):N115*$K$3:INDEX(K:K,ROUNDDOWN(SQRT($R$1),0)+2))</f>
        <v>425.70961154226188</v>
      </c>
      <c r="P115" s="13">
        <f t="shared" ca="1" si="9"/>
        <v>1</v>
      </c>
      <c r="Q115" s="3"/>
    </row>
    <row r="116" spans="1:17" ht="12.75" x14ac:dyDescent="0.15">
      <c r="A116" s="4">
        <v>45156</v>
      </c>
      <c r="B116" s="7">
        <v>426.35000600000001</v>
      </c>
      <c r="C116" s="7">
        <v>435.77999899999998</v>
      </c>
      <c r="D116" s="7">
        <v>416.60000600000001</v>
      </c>
      <c r="E116" s="7">
        <v>432.98998999999998</v>
      </c>
      <c r="F116" s="7"/>
      <c r="G116" s="7"/>
      <c r="H116" s="7"/>
      <c r="I116" s="7"/>
      <c r="J116" s="7"/>
      <c r="K116" s="7"/>
      <c r="L116" s="2" cm="1">
        <f t="array" aca="1" ref="L116" ca="1">SUMPRODUCT(INDEX(E:E,ROW()-$R$1+1):E116*$G$3:INDEX(G:G,$R$1+2))</f>
        <v>434.98466437499997</v>
      </c>
      <c r="M116" s="2" cm="1">
        <f t="array" aca="1" ref="M116" ca="1">SUMPRODUCT(INDEX(E:E,ROW()-ROUNDDOWN($R$1/2,0)+1):E116*$I$3:INDEX(I:I,ROUNDDOWN($R$1/2,0)+2))</f>
        <v>432.75142217857143</v>
      </c>
      <c r="N116" s="2">
        <f t="shared" ca="1" si="8"/>
        <v>430.5181799821429</v>
      </c>
      <c r="O116" s="2" cm="1">
        <f t="array" aca="1" ref="O116" ca="1">SUMPRODUCT(INDEX(N:N,ROW()-ROUNDDOWN(SQRT($R$1),0)+1):N116*$K$3:INDEX(K:K,ROUNDDOWN(SQRT($R$1),0)+2))</f>
        <v>428.49311153253973</v>
      </c>
      <c r="P116" s="13">
        <f t="shared" ca="1" si="9"/>
        <v>1</v>
      </c>
      <c r="Q116" s="3"/>
    </row>
    <row r="117" spans="1:17" ht="12.75" x14ac:dyDescent="0.15">
      <c r="A117" s="4">
        <v>45159</v>
      </c>
      <c r="B117" s="7">
        <v>444.94000199999999</v>
      </c>
      <c r="C117" s="7">
        <v>470.64999399999999</v>
      </c>
      <c r="D117" s="7">
        <v>442.22000100000002</v>
      </c>
      <c r="E117" s="7">
        <v>469.67001299999998</v>
      </c>
      <c r="F117" s="7"/>
      <c r="G117" s="7"/>
      <c r="H117" s="7"/>
      <c r="I117" s="7"/>
      <c r="J117" s="7"/>
      <c r="K117" s="7"/>
      <c r="L117" s="2" cm="1">
        <f t="array" aca="1" ref="L117" ca="1">SUMPRODUCT(INDEX(E:E,ROW()-$R$1+1):E117*$G$3:INDEX(G:G,$R$1+2))</f>
        <v>438.6600826666666</v>
      </c>
      <c r="M117" s="2" cm="1">
        <f t="array" aca="1" ref="M117" ca="1">SUMPRODUCT(INDEX(E:E,ROW()-ROUNDDOWN($R$1/2,0)+1):E117*$I$3:INDEX(I:I,ROUNDDOWN($R$1/2,0)+2))</f>
        <v>442.64571246428568</v>
      </c>
      <c r="N117" s="2">
        <f t="shared" ca="1" si="8"/>
        <v>446.63134226190476</v>
      </c>
      <c r="O117" s="2" cm="1">
        <f t="array" aca="1" ref="O117" ca="1">SUMPRODUCT(INDEX(N:N,ROW()-ROUNDDOWN(SQRT($R$1),0)+1):N117*$K$3:INDEX(K:K,ROUNDDOWN(SQRT($R$1),0)+2))</f>
        <v>438.04511469345243</v>
      </c>
      <c r="P117" s="13">
        <f t="shared" ca="1" si="9"/>
        <v>1</v>
      </c>
      <c r="Q117" s="3"/>
    </row>
    <row r="118" spans="1:17" ht="12.75" x14ac:dyDescent="0.15">
      <c r="A118" s="4">
        <v>45160</v>
      </c>
      <c r="B118" s="7">
        <v>481.35000600000001</v>
      </c>
      <c r="C118" s="7">
        <v>481.86999500000002</v>
      </c>
      <c r="D118" s="7">
        <v>453.32998700000002</v>
      </c>
      <c r="E118" s="7">
        <v>456.67999300000002</v>
      </c>
      <c r="F118" s="7"/>
      <c r="G118" s="7"/>
      <c r="H118" s="7"/>
      <c r="I118" s="7"/>
      <c r="J118" s="7"/>
      <c r="K118" s="7"/>
      <c r="L118" s="2" cm="1">
        <f t="array" aca="1" ref="L118" ca="1">SUMPRODUCT(INDEX(E:E,ROW()-$R$1+1):E118*$G$3:INDEX(G:G,$R$1+2))</f>
        <v>440.69191509166666</v>
      </c>
      <c r="M118" s="2" cm="1">
        <f t="array" aca="1" ref="M118" ca="1">SUMPRODUCT(INDEX(E:E,ROW()-ROUNDDOWN($R$1/2,0)+1):E118*$I$3:INDEX(I:I,ROUNDDOWN($R$1/2,0)+2))</f>
        <v>447.65714032142853</v>
      </c>
      <c r="N118" s="2">
        <f t="shared" ca="1" si="8"/>
        <v>454.6223655511904</v>
      </c>
      <c r="O118" s="2" cm="1">
        <f t="array" aca="1" ref="O118" ca="1">SUMPRODUCT(INDEX(N:N,ROW()-ROUNDDOWN(SQRT($R$1),0)+1):N118*$K$3:INDEX(K:K,ROUNDDOWN(SQRT($R$1),0)+2))</f>
        <v>447.94132685992059</v>
      </c>
      <c r="P118" s="13">
        <f t="shared" ca="1" si="9"/>
        <v>1</v>
      </c>
      <c r="Q118" s="3"/>
    </row>
    <row r="119" spans="1:17" ht="12.75" x14ac:dyDescent="0.15">
      <c r="A119" s="4">
        <v>45161</v>
      </c>
      <c r="B119" s="7">
        <v>458.66000400000001</v>
      </c>
      <c r="C119" s="7">
        <v>472</v>
      </c>
      <c r="D119" s="7">
        <v>452.07998700000002</v>
      </c>
      <c r="E119" s="7">
        <v>471.16000400000001</v>
      </c>
      <c r="F119" s="7"/>
      <c r="G119" s="7"/>
      <c r="H119" s="7"/>
      <c r="I119" s="7"/>
      <c r="J119" s="7"/>
      <c r="K119" s="7"/>
      <c r="L119" s="2" cm="1">
        <f t="array" aca="1" ref="L119" ca="1">SUMPRODUCT(INDEX(E:E,ROW()-$R$1+1):E119*$G$3:INDEX(G:G,$R$1+2))</f>
        <v>444.603665675</v>
      </c>
      <c r="M119" s="2" cm="1">
        <f t="array" aca="1" ref="M119" ca="1">SUMPRODUCT(INDEX(E:E,ROW()-ROUNDDOWN($R$1/2,0)+1):E119*$I$3:INDEX(I:I,ROUNDDOWN($R$1/2,0)+2))</f>
        <v>454.56964217857143</v>
      </c>
      <c r="N119" s="2">
        <f t="shared" ca="1" si="8"/>
        <v>464.53561868214285</v>
      </c>
      <c r="O119" s="2" cm="1">
        <f t="array" aca="1" ref="O119" ca="1">SUMPRODUCT(INDEX(N:N,ROW()-ROUNDDOWN(SQRT($R$1),0)+1):N119*$K$3:INDEX(K:K,ROUNDDOWN(SQRT($R$1),0)+2))</f>
        <v>458.24715490178568</v>
      </c>
      <c r="P119" s="13">
        <f t="shared" ca="1" si="9"/>
        <v>1</v>
      </c>
      <c r="Q119" s="3"/>
    </row>
    <row r="120" spans="1:17" ht="12.75" x14ac:dyDescent="0.15">
      <c r="A120" s="4">
        <v>45162</v>
      </c>
      <c r="B120" s="7">
        <v>502.16000400000001</v>
      </c>
      <c r="C120" s="7">
        <v>502.66000400000001</v>
      </c>
      <c r="D120" s="7">
        <v>471.58999599999999</v>
      </c>
      <c r="E120" s="7">
        <v>471.63000499999998</v>
      </c>
      <c r="F120" s="7"/>
      <c r="G120" s="7"/>
      <c r="H120" s="7"/>
      <c r="I120" s="7"/>
      <c r="J120" s="7"/>
      <c r="K120" s="7"/>
      <c r="L120" s="2" cm="1">
        <f t="array" aca="1" ref="L120" ca="1">SUMPRODUCT(INDEX(E:E,ROW()-$R$1+1):E120*$G$3:INDEX(G:G,$R$1+2))</f>
        <v>448.33691636666663</v>
      </c>
      <c r="M120" s="2" cm="1">
        <f t="array" aca="1" ref="M120" ca="1">SUMPRODUCT(INDEX(E:E,ROW()-ROUNDDOWN($R$1/2,0)+1):E120*$I$3:INDEX(I:I,ROUNDDOWN($R$1/2,0)+2))</f>
        <v>460.39857267857138</v>
      </c>
      <c r="N120" s="2">
        <f t="shared" ca="1" si="8"/>
        <v>472.46022899047614</v>
      </c>
      <c r="O120" s="2" cm="1">
        <f t="array" aca="1" ref="O120" ca="1">SUMPRODUCT(INDEX(N:N,ROW()-ROUNDDOWN(SQRT($R$1),0)+1):N120*$K$3:INDEX(K:K,ROUNDDOWN(SQRT($R$1),0)+2))</f>
        <v>466.84571498115076</v>
      </c>
      <c r="P120" s="13">
        <f t="shared" ca="1" si="9"/>
        <v>1</v>
      </c>
      <c r="Q120" s="3"/>
    </row>
    <row r="121" spans="1:17" ht="12.75" x14ac:dyDescent="0.15">
      <c r="A121" s="4">
        <v>45163</v>
      </c>
      <c r="B121" s="7">
        <v>470.11999500000002</v>
      </c>
      <c r="C121" s="7">
        <v>478.04998799999998</v>
      </c>
      <c r="D121" s="7">
        <v>450.23998999999998</v>
      </c>
      <c r="E121" s="7">
        <v>460.17999300000002</v>
      </c>
      <c r="F121" s="7"/>
      <c r="G121" s="7"/>
      <c r="H121" s="7"/>
      <c r="I121" s="7"/>
      <c r="J121" s="7"/>
      <c r="K121" s="7"/>
      <c r="L121" s="2" cm="1">
        <f t="array" aca="1" ref="L121" ca="1">SUMPRODUCT(INDEX(E:E,ROW()-$R$1+1):E121*$G$3:INDEX(G:G,$R$1+2))</f>
        <v>450.41824879999996</v>
      </c>
      <c r="M121" s="2" cm="1">
        <f t="array" aca="1" ref="M121" ca="1">SUMPRODUCT(INDEX(E:E,ROW()-ROUNDDOWN($R$1/2,0)+1):E121*$I$3:INDEX(I:I,ROUNDDOWN($R$1/2,0)+2))</f>
        <v>462.21392835714283</v>
      </c>
      <c r="N121" s="2">
        <f t="shared" ca="1" si="8"/>
        <v>474.00960791428571</v>
      </c>
      <c r="O121" s="2" cm="1">
        <f t="array" aca="1" ref="O121" ca="1">SUMPRODUCT(INDEX(N:N,ROW()-ROUNDDOWN(SQRT($R$1),0)+1):N121*$K$3:INDEX(K:K,ROUNDDOWN(SQRT($R$1),0)+2))</f>
        <v>471.91415006765874</v>
      </c>
      <c r="P121" s="13">
        <f t="shared" ca="1" si="9"/>
        <v>1</v>
      </c>
      <c r="Q121" s="3"/>
    </row>
    <row r="122" spans="1:17" ht="12.75" x14ac:dyDescent="0.15">
      <c r="A122" s="4">
        <v>45166</v>
      </c>
      <c r="B122" s="7">
        <v>464.82000699999998</v>
      </c>
      <c r="C122" s="7">
        <v>469.79998799999998</v>
      </c>
      <c r="D122" s="7">
        <v>448.88000499999998</v>
      </c>
      <c r="E122" s="7">
        <v>468.35000600000001</v>
      </c>
      <c r="F122" s="7"/>
      <c r="G122" s="7"/>
      <c r="H122" s="7"/>
      <c r="I122" s="7"/>
      <c r="J122" s="7"/>
      <c r="K122" s="7"/>
      <c r="L122" s="2" cm="1">
        <f t="array" aca="1" ref="L122" ca="1">SUMPRODUCT(INDEX(E:E,ROW()-$R$1+1):E122*$G$3:INDEX(G:G,$R$1+2))</f>
        <v>453.40933281666679</v>
      </c>
      <c r="M122" s="2" cm="1">
        <f t="array" aca="1" ref="M122" ca="1">SUMPRODUCT(INDEX(E:E,ROW()-ROUNDDOWN($R$1/2,0)+1):E122*$I$3:INDEX(I:I,ROUNDDOWN($R$1/2,0)+2))</f>
        <v>465.16750128571425</v>
      </c>
      <c r="N122" s="2">
        <f t="shared" ca="1" si="8"/>
        <v>476.92566975476171</v>
      </c>
      <c r="O122" s="2" cm="1">
        <f t="array" aca="1" ref="O122" ca="1">SUMPRODUCT(INDEX(N:N,ROW()-ROUNDDOWN(SQRT($R$1),0)+1):N122*$K$3:INDEX(K:K,ROUNDDOWN(SQRT($R$1),0)+2))</f>
        <v>475.20940901388872</v>
      </c>
      <c r="P122" s="13">
        <f t="shared" ca="1" si="9"/>
        <v>1</v>
      </c>
      <c r="Q122" s="3"/>
    </row>
    <row r="123" spans="1:17" ht="12.75" x14ac:dyDescent="0.15">
      <c r="A123" s="4">
        <v>45167</v>
      </c>
      <c r="B123" s="7">
        <v>466.66000400000001</v>
      </c>
      <c r="C123" s="7">
        <v>490.80999800000001</v>
      </c>
      <c r="D123" s="7">
        <v>463.91000400000001</v>
      </c>
      <c r="E123" s="7">
        <v>487.83999599999999</v>
      </c>
      <c r="F123" s="7"/>
      <c r="G123" s="7"/>
      <c r="H123" s="7"/>
      <c r="I123" s="7"/>
      <c r="J123" s="7"/>
      <c r="K123" s="7"/>
      <c r="L123" s="2" cm="1">
        <f t="array" aca="1" ref="L123" ca="1">SUMPRODUCT(INDEX(E:E,ROW()-$R$1+1):E123*$G$3:INDEX(G:G,$R$1+2))</f>
        <v>458.71849897500005</v>
      </c>
      <c r="M123" s="2" cm="1">
        <f t="array" aca="1" ref="M123" ca="1">SUMPRODUCT(INDEX(E:E,ROW()-ROUNDDOWN($R$1/2,0)+1):E123*$I$3:INDEX(I:I,ROUNDDOWN($R$1/2,0)+2))</f>
        <v>471.74678585714281</v>
      </c>
      <c r="N123" s="2">
        <f t="shared" ca="1" si="8"/>
        <v>484.77507273928558</v>
      </c>
      <c r="O123" s="2" cm="1">
        <f t="array" aca="1" ref="O123" ca="1">SUMPRODUCT(INDEX(N:N,ROW()-ROUNDDOWN(SQRT($R$1),0)+1):N123*$K$3:INDEX(K:K,ROUNDDOWN(SQRT($R$1),0)+2))</f>
        <v>480.36436094027761</v>
      </c>
      <c r="P123" s="13">
        <f t="shared" ca="1" si="9"/>
        <v>1</v>
      </c>
      <c r="Q123" s="3"/>
    </row>
    <row r="124" spans="1:17" ht="12.75" x14ac:dyDescent="0.15">
      <c r="A124" s="4">
        <v>45168</v>
      </c>
      <c r="B124" s="7">
        <v>490.44000199999999</v>
      </c>
      <c r="C124" s="7">
        <v>499.26998900000001</v>
      </c>
      <c r="D124" s="7">
        <v>484.25</v>
      </c>
      <c r="E124" s="7">
        <v>492.64001500000001</v>
      </c>
      <c r="F124" s="7"/>
      <c r="G124" s="7"/>
      <c r="H124" s="7"/>
      <c r="I124" s="7"/>
      <c r="J124" s="7"/>
      <c r="K124" s="7"/>
      <c r="L124" s="2" cm="1">
        <f t="array" aca="1" ref="L124" ca="1">SUMPRODUCT(INDEX(E:E,ROW()-$R$1+1):E124*$G$3:INDEX(G:G,$R$1+2))</f>
        <v>464.28433433333328</v>
      </c>
      <c r="M124" s="2" cm="1">
        <f t="array" aca="1" ref="M124" ca="1">SUMPRODUCT(INDEX(E:E,ROW()-ROUNDDOWN($R$1/2,0)+1):E124*$I$3:INDEX(I:I,ROUNDDOWN($R$1/2,0)+2))</f>
        <v>477.56714639285713</v>
      </c>
      <c r="N124" s="2">
        <f t="shared" ca="1" si="8"/>
        <v>490.84995845238097</v>
      </c>
      <c r="O124" s="2" cm="1">
        <f t="array" aca="1" ref="O124" ca="1">SUMPRODUCT(INDEX(N:N,ROW()-ROUNDDOWN(SQRT($R$1),0)+1):N124*$K$3:INDEX(K:K,ROUNDDOWN(SQRT($R$1),0)+2))</f>
        <v>486.50428176507933</v>
      </c>
      <c r="P124" s="13">
        <f t="shared" ca="1" si="9"/>
        <v>1</v>
      </c>
      <c r="Q124" s="3"/>
    </row>
    <row r="125" spans="1:17" ht="12.75" x14ac:dyDescent="0.15">
      <c r="A125" s="4">
        <v>45169</v>
      </c>
      <c r="B125" s="7">
        <v>493.79998799999998</v>
      </c>
      <c r="C125" s="7">
        <v>497.44000199999999</v>
      </c>
      <c r="D125" s="7">
        <v>489.57998700000002</v>
      </c>
      <c r="E125" s="7">
        <v>493.54998799999998</v>
      </c>
      <c r="F125" s="7"/>
      <c r="G125" s="7"/>
      <c r="H125" s="7"/>
      <c r="I125" s="7"/>
      <c r="J125" s="7"/>
      <c r="K125" s="7"/>
      <c r="L125" s="2" cm="1">
        <f t="array" aca="1" ref="L125" ca="1">SUMPRODUCT(INDEX(E:E,ROW()-$R$1+1):E125*$G$3:INDEX(G:G,$R$1+2))</f>
        <v>469.40474959999995</v>
      </c>
      <c r="M125" s="2" cm="1">
        <f t="array" aca="1" ref="M125" ca="1">SUMPRODUCT(INDEX(E:E,ROW()-ROUNDDOWN($R$1/2,0)+1):E125*$I$3:INDEX(I:I,ROUNDDOWN($R$1/2,0)+2))</f>
        <v>482.79464296428569</v>
      </c>
      <c r="N125" s="2">
        <f t="shared" ca="1" si="8"/>
        <v>496.18453632857143</v>
      </c>
      <c r="O125" s="2" cm="1">
        <f t="array" aca="1" ref="O125" ca="1">SUMPRODUCT(INDEX(N:N,ROW()-ROUNDDOWN(SQRT($R$1),0)+1):N125*$K$3:INDEX(K:K,ROUNDDOWN(SQRT($R$1),0)+2))</f>
        <v>492.50476643829359</v>
      </c>
      <c r="P125" s="13">
        <f t="shared" ca="1" si="9"/>
        <v>1</v>
      </c>
      <c r="Q125" s="3"/>
    </row>
    <row r="126" spans="1:17" ht="12.75" x14ac:dyDescent="0.15">
      <c r="A126" s="4">
        <v>45170</v>
      </c>
      <c r="B126" s="7">
        <v>497.61999500000002</v>
      </c>
      <c r="C126" s="7">
        <v>498</v>
      </c>
      <c r="D126" s="7">
        <v>481.42001299999998</v>
      </c>
      <c r="E126" s="7">
        <v>485.08999599999999</v>
      </c>
      <c r="F126" s="7"/>
      <c r="G126" s="7"/>
      <c r="H126" s="7"/>
      <c r="I126" s="7"/>
      <c r="J126" s="7"/>
      <c r="K126" s="7"/>
      <c r="L126" s="2" cm="1">
        <f t="array" aca="1" ref="L126" ca="1">SUMPRODUCT(INDEX(E:E,ROW()-$R$1+1):E126*$G$3:INDEX(G:G,$R$1+2))</f>
        <v>472.88708267500004</v>
      </c>
      <c r="M126" s="2" cm="1">
        <f t="array" aca="1" ref="M126" ca="1">SUMPRODUCT(INDEX(E:E,ROW()-ROUNDDOWN($R$1/2,0)+1):E126*$I$3:INDEX(I:I,ROUNDDOWN($R$1/2,0)+2))</f>
        <v>484.59035599999999</v>
      </c>
      <c r="N126" s="2">
        <f t="shared" ca="1" si="8"/>
        <v>496.29362932499993</v>
      </c>
      <c r="O126" s="2" cm="1">
        <f t="array" aca="1" ref="O126" ca="1">SUMPRODUCT(INDEX(N:N,ROW()-ROUNDDOWN(SQRT($R$1),0)+1):N126*$K$3:INDEX(K:K,ROUNDDOWN(SQRT($R$1),0)+2))</f>
        <v>495.34998651408728</v>
      </c>
      <c r="P126" s="13">
        <f t="shared" ca="1" si="9"/>
        <v>1</v>
      </c>
      <c r="Q126" s="3"/>
    </row>
    <row r="127" spans="1:17" ht="12.75" x14ac:dyDescent="0.15">
      <c r="A127" s="4">
        <v>45174</v>
      </c>
      <c r="B127" s="7">
        <v>482.23001099999999</v>
      </c>
      <c r="C127" s="7">
        <v>488.51001000000002</v>
      </c>
      <c r="D127" s="7">
        <v>478.60000600000001</v>
      </c>
      <c r="E127" s="7">
        <v>485.48001099999999</v>
      </c>
      <c r="F127" s="7"/>
      <c r="G127" s="7"/>
      <c r="H127" s="7"/>
      <c r="I127" s="7"/>
      <c r="J127" s="7"/>
      <c r="K127" s="7"/>
      <c r="L127" s="2" cm="1">
        <f t="array" aca="1" ref="L127" ca="1">SUMPRODUCT(INDEX(E:E,ROW()-$R$1+1):E127*$G$3:INDEX(G:G,$R$1+2))</f>
        <v>475.78033422499999</v>
      </c>
      <c r="M127" s="2" cm="1">
        <f t="array" aca="1" ref="M127" ca="1">SUMPRODUCT(INDEX(E:E,ROW()-ROUNDDOWN($R$1/2,0)+1):E127*$I$3:INDEX(I:I,ROUNDDOWN($R$1/2,0)+2))</f>
        <v>485.98607307142856</v>
      </c>
      <c r="N127" s="2">
        <f t="shared" ca="1" si="8"/>
        <v>496.19181191785714</v>
      </c>
      <c r="O127" s="2" cm="1">
        <f t="array" aca="1" ref="O127" ca="1">SUMPRODUCT(INDEX(N:N,ROW()-ROUNDDOWN(SQRT($R$1),0)+1):N127*$K$3:INDEX(K:K,ROUNDDOWN(SQRT($R$1),0)+2))</f>
        <v>496.22453845535711</v>
      </c>
      <c r="P127" s="13">
        <f t="shared" ca="1" si="9"/>
        <v>1</v>
      </c>
      <c r="Q127" s="3"/>
    </row>
    <row r="128" spans="1:17" ht="12.75" x14ac:dyDescent="0.15">
      <c r="A128" s="4">
        <v>45175</v>
      </c>
      <c r="B128" s="7">
        <v>484.41000400000001</v>
      </c>
      <c r="C128" s="7">
        <v>485.48998999999998</v>
      </c>
      <c r="D128" s="7">
        <v>465.79998799999998</v>
      </c>
      <c r="E128" s="7">
        <v>470.60998499999999</v>
      </c>
      <c r="F128" s="7"/>
      <c r="G128" s="7"/>
      <c r="H128" s="7"/>
      <c r="I128" s="7"/>
      <c r="J128" s="7"/>
      <c r="K128" s="7"/>
      <c r="L128" s="2" cm="1">
        <f t="array" aca="1" ref="L128" ca="1">SUMPRODUCT(INDEX(E:E,ROW()-$R$1+1):E128*$G$3:INDEX(G:G,$R$1+2))</f>
        <v>476.41524909166662</v>
      </c>
      <c r="M128" s="2" cm="1">
        <f t="array" aca="1" ref="M128" ca="1">SUMPRODUCT(INDEX(E:E,ROW()-ROUNDDOWN($R$1/2,0)+1):E128*$I$3:INDEX(I:I,ROUNDDOWN($R$1/2,0)+2))</f>
        <v>483.16964057142854</v>
      </c>
      <c r="N128" s="2">
        <f t="shared" ca="1" si="8"/>
        <v>489.92403205119047</v>
      </c>
      <c r="O128" s="2" cm="1">
        <f t="array" aca="1" ref="O128" ca="1">SUMPRODUCT(INDEX(N:N,ROW()-ROUNDDOWN(SQRT($R$1),0)+1):N128*$K$3:INDEX(K:K,ROUNDDOWN(SQRT($R$1),0)+2))</f>
        <v>493.0748915523809</v>
      </c>
      <c r="P128" s="13">
        <f t="shared" ca="1" si="9"/>
        <v>0</v>
      </c>
      <c r="Q128" s="3"/>
    </row>
    <row r="129" spans="1:17" ht="12.75" x14ac:dyDescent="0.15">
      <c r="A129" s="4">
        <v>45176</v>
      </c>
      <c r="B129" s="7">
        <v>455.25</v>
      </c>
      <c r="C129" s="7">
        <v>463.44000199999999</v>
      </c>
      <c r="D129" s="7">
        <v>451.51998900000001</v>
      </c>
      <c r="E129" s="7">
        <v>462.41000400000001</v>
      </c>
      <c r="F129" s="7"/>
      <c r="G129" s="7"/>
      <c r="H129" s="7"/>
      <c r="I129" s="7"/>
      <c r="J129" s="7"/>
      <c r="K129" s="7"/>
      <c r="L129" s="2" cm="1">
        <f t="array" aca="1" ref="L129" ca="1">SUMPRODUCT(INDEX(E:E,ROW()-$R$1+1):E129*$G$3:INDEX(G:G,$R$1+2))</f>
        <v>475.76508307499995</v>
      </c>
      <c r="M129" s="2" cm="1">
        <f t="array" aca="1" ref="M129" ca="1">SUMPRODUCT(INDEX(E:E,ROW()-ROUNDDOWN($R$1/2,0)+1):E129*$I$3:INDEX(I:I,ROUNDDOWN($R$1/2,0)+2))</f>
        <v>477.93071310714282</v>
      </c>
      <c r="N129" s="2">
        <f t="shared" ca="1" si="8"/>
        <v>480.09634313928569</v>
      </c>
      <c r="O129" s="2" cm="1">
        <f t="array" aca="1" ref="O129" ca="1">SUMPRODUCT(INDEX(N:N,ROW()-ROUNDDOWN(SQRT($R$1),0)+1):N129*$K$3:INDEX(K:K,ROUNDDOWN(SQRT($R$1),0)+2))</f>
        <v>486.05481757301584</v>
      </c>
      <c r="P129" s="13">
        <f t="shared" ca="1" si="9"/>
        <v>0</v>
      </c>
      <c r="Q129" s="3"/>
    </row>
    <row r="130" spans="1:17" ht="12.75" x14ac:dyDescent="0.15">
      <c r="A130" s="4">
        <v>45177</v>
      </c>
      <c r="B130" s="7">
        <v>459.42001299999998</v>
      </c>
      <c r="C130" s="7">
        <v>466.05999800000001</v>
      </c>
      <c r="D130" s="7">
        <v>452.709991</v>
      </c>
      <c r="E130" s="7">
        <v>455.72000100000002</v>
      </c>
      <c r="F130" s="7"/>
      <c r="G130" s="7"/>
      <c r="H130" s="7"/>
      <c r="I130" s="7"/>
      <c r="J130" s="7"/>
      <c r="K130" s="7"/>
      <c r="L130" s="2" cm="1">
        <f t="array" aca="1" ref="L130" ca="1">SUMPRODUCT(INDEX(E:E,ROW()-$R$1+1):E130*$G$3:INDEX(G:G,$R$1+2))</f>
        <v>474.04908319166674</v>
      </c>
      <c r="M130" s="2" cm="1">
        <f t="array" aca="1" ref="M130" ca="1">SUMPRODUCT(INDEX(E:E,ROW()-ROUNDDOWN($R$1/2,0)+1):E130*$I$3:INDEX(I:I,ROUNDDOWN($R$1/2,0)+2))</f>
        <v>471.23142782142861</v>
      </c>
      <c r="N130" s="2">
        <f t="shared" ca="1" si="8"/>
        <v>468.41377245119048</v>
      </c>
      <c r="O130" s="2" cm="1">
        <f t="array" aca="1" ref="O130" ca="1">SUMPRODUCT(INDEX(N:N,ROW()-ROUNDDOWN(SQRT($R$1),0)+1):N130*$K$3:INDEX(K:K,ROUNDDOWN(SQRT($R$1),0)+2))</f>
        <v>475.89300594722215</v>
      </c>
      <c r="P130" s="13">
        <f t="shared" ca="1" si="9"/>
        <v>0</v>
      </c>
      <c r="Q130" s="3"/>
    </row>
    <row r="131" spans="1:17" ht="12.75" x14ac:dyDescent="0.15">
      <c r="A131" s="4">
        <v>45180</v>
      </c>
      <c r="B131" s="7">
        <v>461.48001099999999</v>
      </c>
      <c r="C131" s="7">
        <v>461.63000499999998</v>
      </c>
      <c r="D131" s="7">
        <v>443.11999500000002</v>
      </c>
      <c r="E131" s="7">
        <v>451.77999899999998</v>
      </c>
      <c r="F131" s="7"/>
      <c r="G131" s="7"/>
      <c r="H131" s="7"/>
      <c r="I131" s="7"/>
      <c r="J131" s="7"/>
      <c r="K131" s="7"/>
      <c r="L131" s="2" cm="1">
        <f t="array" aca="1" ref="L131" ca="1">SUMPRODUCT(INDEX(E:E,ROW()-$R$1+1):E131*$G$3:INDEX(G:G,$R$1+2))</f>
        <v>471.65491639999993</v>
      </c>
      <c r="M131" s="2" cm="1">
        <f t="array" aca="1" ref="M131" ca="1">SUMPRODUCT(INDEX(E:E,ROW()-ROUNDDOWN($R$1/2,0)+1):E131*$I$3:INDEX(I:I,ROUNDDOWN($R$1/2,0)+2))</f>
        <v>464.69428471428569</v>
      </c>
      <c r="N131" s="2">
        <f t="shared" ca="1" si="8"/>
        <v>457.73365302857144</v>
      </c>
      <c r="O131" s="2" cm="1">
        <f t="array" aca="1" ref="O131" ca="1">SUMPRODUCT(INDEX(N:N,ROW()-ROUNDDOWN(SQRT($R$1),0)+1):N131*$K$3:INDEX(K:K,ROUNDDOWN(SQRT($R$1),0)+2))</f>
        <v>465.02080785456349</v>
      </c>
      <c r="P131" s="13">
        <f t="shared" ca="1" si="9"/>
        <v>0</v>
      </c>
      <c r="Q131" s="3"/>
    </row>
    <row r="132" spans="1:17" ht="12.75" x14ac:dyDescent="0.15">
      <c r="A132" s="4">
        <v>45181</v>
      </c>
      <c r="B132" s="7">
        <v>447.38000499999998</v>
      </c>
      <c r="C132" s="7">
        <v>456.73001099999999</v>
      </c>
      <c r="D132" s="7">
        <v>445.30999800000001</v>
      </c>
      <c r="E132" s="7">
        <v>448.70001200000002</v>
      </c>
      <c r="F132" s="7"/>
      <c r="G132" s="7"/>
      <c r="H132" s="7"/>
      <c r="I132" s="7"/>
      <c r="J132" s="7"/>
      <c r="K132" s="7"/>
      <c r="L132" s="2" cm="1">
        <f t="array" aca="1" ref="L132" ca="1">SUMPRODUCT(INDEX(E:E,ROW()-$R$1+1):E132*$G$3:INDEX(G:G,$R$1+2))</f>
        <v>468.719167825</v>
      </c>
      <c r="M132" s="2" cm="1">
        <f t="array" aca="1" ref="M132" ca="1">SUMPRODUCT(INDEX(E:E,ROW()-ROUNDDOWN($R$1/2,0)+1):E132*$I$3:INDEX(I:I,ROUNDDOWN($R$1/2,0)+2))</f>
        <v>458.84643114285717</v>
      </c>
      <c r="N132" s="2">
        <f t="shared" ca="1" si="8"/>
        <v>448.97369446071434</v>
      </c>
      <c r="O132" s="2" cm="1">
        <f t="array" aca="1" ref="O132" ca="1">SUMPRODUCT(INDEX(N:N,ROW()-ROUNDDOWN(SQRT($R$1),0)+1):N132*$K$3:INDEX(K:K,ROUNDDOWN(SQRT($R$1),0)+2))</f>
        <v>455.13369364841276</v>
      </c>
      <c r="P132" s="13">
        <f t="shared" ca="1" si="9"/>
        <v>0</v>
      </c>
      <c r="Q132" s="3"/>
    </row>
    <row r="133" spans="1:17" ht="12.75" x14ac:dyDescent="0.15">
      <c r="A133" s="4">
        <v>45182</v>
      </c>
      <c r="B133" s="7">
        <v>446</v>
      </c>
      <c r="C133" s="7">
        <v>459.29998799999998</v>
      </c>
      <c r="D133" s="7">
        <v>445.02999899999998</v>
      </c>
      <c r="E133" s="7">
        <v>454.85000600000001</v>
      </c>
      <c r="F133" s="7"/>
      <c r="G133" s="7"/>
      <c r="H133" s="7"/>
      <c r="I133" s="7"/>
      <c r="J133" s="7"/>
      <c r="K133" s="7"/>
      <c r="L133" s="2" cm="1">
        <f t="array" aca="1" ref="L133" ca="1">SUMPRODUCT(INDEX(E:E,ROW()-$R$1+1):E133*$G$3:INDEX(G:G,$R$1+2))</f>
        <v>466.72691850833343</v>
      </c>
      <c r="M133" s="2" cm="1">
        <f t="array" aca="1" ref="M133" ca="1">SUMPRODUCT(INDEX(E:E,ROW()-ROUNDDOWN($R$1/2,0)+1):E133*$I$3:INDEX(I:I,ROUNDDOWN($R$1/2,0)+2))</f>
        <v>456.1378609285714</v>
      </c>
      <c r="N133" s="2">
        <f t="shared" ca="1" si="8"/>
        <v>445.54880334880937</v>
      </c>
      <c r="O133" s="2" cm="1">
        <f t="array" aca="1" ref="O133" ca="1">SUMPRODUCT(INDEX(N:N,ROW()-ROUNDDOWN(SQRT($R$1),0)+1):N133*$K$3:INDEX(K:K,ROUNDDOWN(SQRT($R$1),0)+2))</f>
        <v>448.7212419994047</v>
      </c>
      <c r="P133" s="13">
        <f t="shared" ca="1" si="9"/>
        <v>0</v>
      </c>
      <c r="Q133" s="3"/>
    </row>
    <row r="134" spans="1:17" ht="12.75" x14ac:dyDescent="0.15">
      <c r="A134" s="4">
        <v>45183</v>
      </c>
      <c r="B134" s="7">
        <v>459.5</v>
      </c>
      <c r="C134" s="7">
        <v>459.86999500000002</v>
      </c>
      <c r="D134" s="7">
        <v>451.30999800000001</v>
      </c>
      <c r="E134" s="7">
        <v>455.80999800000001</v>
      </c>
      <c r="F134" s="7"/>
      <c r="G134" s="7"/>
      <c r="H134" s="7"/>
      <c r="I134" s="7"/>
      <c r="J134" s="7"/>
      <c r="K134" s="7"/>
      <c r="L134" s="2" cm="1">
        <f t="array" aca="1" ref="L134" ca="1">SUMPRODUCT(INDEX(E:E,ROW()-$R$1+1):E134*$G$3:INDEX(G:G,$R$1+2))</f>
        <v>464.86991808333335</v>
      </c>
      <c r="M134" s="2" cm="1">
        <f t="array" aca="1" ref="M134" ca="1">SUMPRODUCT(INDEX(E:E,ROW()-ROUNDDOWN($R$1/2,0)+1):E134*$I$3:INDEX(I:I,ROUNDDOWN($R$1/2,0)+2))</f>
        <v>454.7492883571428</v>
      </c>
      <c r="N134" s="2">
        <f t="shared" ca="1" si="8"/>
        <v>444.62865863095226</v>
      </c>
      <c r="O134" s="2" cm="1">
        <f t="array" aca="1" ref="O134" ca="1">SUMPRODUCT(INDEX(N:N,ROW()-ROUNDDOWN(SQRT($R$1),0)+1):N134*$K$3:INDEX(K:K,ROUNDDOWN(SQRT($R$1),0)+2))</f>
        <v>445.65954617519827</v>
      </c>
      <c r="P134" s="13">
        <f t="shared" ca="1" si="9"/>
        <v>0</v>
      </c>
      <c r="Q134" s="3"/>
    </row>
    <row r="135" spans="1:17" ht="12.75" x14ac:dyDescent="0.15">
      <c r="A135" s="4">
        <v>45184</v>
      </c>
      <c r="B135" s="7">
        <v>453.41000400000001</v>
      </c>
      <c r="C135" s="7">
        <v>455.98998999999998</v>
      </c>
      <c r="D135" s="7">
        <v>438.07998700000002</v>
      </c>
      <c r="E135" s="7">
        <v>439</v>
      </c>
      <c r="F135" s="7"/>
      <c r="G135" s="7"/>
      <c r="H135" s="7"/>
      <c r="I135" s="7"/>
      <c r="J135" s="7"/>
      <c r="K135" s="7"/>
      <c r="L135" s="2" cm="1">
        <f t="array" aca="1" ref="L135" ca="1">SUMPRODUCT(INDEX(E:E,ROW()-$R$1+1):E135*$G$3:INDEX(G:G,$R$1+2))</f>
        <v>461.03958462499997</v>
      </c>
      <c r="M135" s="2" cm="1">
        <f t="array" aca="1" ref="M135" ca="1">SUMPRODUCT(INDEX(E:E,ROW()-ROUNDDOWN($R$1/2,0)+1):E135*$I$3:INDEX(I:I,ROUNDDOWN($R$1/2,0)+2))</f>
        <v>450.21785960714283</v>
      </c>
      <c r="N135" s="2">
        <f t="shared" ca="1" si="8"/>
        <v>439.39613458928568</v>
      </c>
      <c r="O135" s="2" cm="1">
        <f t="array" aca="1" ref="O135" ca="1">SUMPRODUCT(INDEX(N:N,ROW()-ROUNDDOWN(SQRT($R$1),0)+1):N135*$K$3:INDEX(K:K,ROUNDDOWN(SQRT($R$1),0)+2))</f>
        <v>442.16575406309516</v>
      </c>
      <c r="P135" s="13">
        <f t="shared" ca="1" si="9"/>
        <v>0</v>
      </c>
      <c r="Q135" s="3"/>
    </row>
    <row r="136" spans="1:17" ht="12.75" x14ac:dyDescent="0.15">
      <c r="A136" s="4">
        <v>45187</v>
      </c>
      <c r="B136" s="7">
        <v>427.48001099999999</v>
      </c>
      <c r="C136" s="7">
        <v>442.42001299999998</v>
      </c>
      <c r="D136" s="7">
        <v>420</v>
      </c>
      <c r="E136" s="7">
        <v>439.66000400000001</v>
      </c>
      <c r="F136" s="7"/>
      <c r="G136" s="7"/>
      <c r="H136" s="7"/>
      <c r="I136" s="7"/>
      <c r="J136" s="7"/>
      <c r="K136" s="7"/>
      <c r="L136" s="2" cm="1">
        <f t="array" aca="1" ref="L136" ca="1">SUMPRODUCT(INDEX(E:E,ROW()-$R$1+1):E136*$G$3:INDEX(G:G,$R$1+2))</f>
        <v>457.56366837500008</v>
      </c>
      <c r="M136" s="2" cm="1">
        <f t="array" aca="1" ref="M136" ca="1">SUMPRODUCT(INDEX(E:E,ROW()-ROUNDDOWN($R$1/2,0)+1):E136*$I$3:INDEX(I:I,ROUNDDOWN($R$1/2,0)+2))</f>
        <v>446.98035989285717</v>
      </c>
      <c r="N136" s="2">
        <f t="shared" ca="1" si="8"/>
        <v>436.39705141071425</v>
      </c>
      <c r="O136" s="2" cm="1">
        <f t="array" aca="1" ref="O136" ca="1">SUMPRODUCT(INDEX(N:N,ROW()-ROUNDDOWN(SQRT($R$1),0)+1):N136*$K$3:INDEX(K:K,ROUNDDOWN(SQRT($R$1),0)+2))</f>
        <v>438.76868034027768</v>
      </c>
      <c r="P136" s="13">
        <f t="shared" ca="1" si="9"/>
        <v>0</v>
      </c>
      <c r="Q136" s="3"/>
    </row>
    <row r="137" spans="1:17" ht="12.75" x14ac:dyDescent="0.15">
      <c r="A137" s="4">
        <v>45188</v>
      </c>
      <c r="B137" s="7">
        <v>438.32998700000002</v>
      </c>
      <c r="C137" s="7">
        <v>439.66000400000001</v>
      </c>
      <c r="D137" s="7">
        <v>430.01998900000001</v>
      </c>
      <c r="E137" s="7">
        <v>435.20001200000002</v>
      </c>
      <c r="F137" s="7"/>
      <c r="G137" s="7"/>
      <c r="H137" s="7"/>
      <c r="I137" s="7"/>
      <c r="J137" s="7"/>
      <c r="K137" s="7"/>
      <c r="L137" s="2" cm="1">
        <f t="array" aca="1" ref="L137" ca="1">SUMPRODUCT(INDEX(E:E,ROW()-$R$1+1):E137*$G$3:INDEX(G:G,$R$1+2))</f>
        <v>453.70125303333327</v>
      </c>
      <c r="M137" s="2" cm="1">
        <f t="array" aca="1" ref="M137" ca="1">SUMPRODUCT(INDEX(E:E,ROW()-ROUNDDOWN($R$1/2,0)+1):E137*$I$3:INDEX(I:I,ROUNDDOWN($R$1/2,0)+2))</f>
        <v>443.44036217857143</v>
      </c>
      <c r="N137" s="2">
        <f t="shared" ca="1" si="8"/>
        <v>433.17947132380959</v>
      </c>
      <c r="O137" s="2" cm="1">
        <f t="array" aca="1" ref="O137" ca="1">SUMPRODUCT(INDEX(N:N,ROW()-ROUNDDOWN(SQRT($R$1),0)+1):N137*$K$3:INDEX(K:K,ROUNDDOWN(SQRT($R$1),0)+2))</f>
        <v>435.28810856369046</v>
      </c>
      <c r="P137" s="13">
        <f t="shared" ca="1" si="9"/>
        <v>0</v>
      </c>
      <c r="Q137" s="3"/>
    </row>
    <row r="138" spans="1:17" ht="12.75" x14ac:dyDescent="0.15">
      <c r="A138" s="4">
        <v>45189</v>
      </c>
      <c r="B138" s="7">
        <v>436</v>
      </c>
      <c r="C138" s="7">
        <v>439.02999899999998</v>
      </c>
      <c r="D138" s="7">
        <v>422.23001099999999</v>
      </c>
      <c r="E138" s="7">
        <v>422.39001500000001</v>
      </c>
      <c r="F138" s="7"/>
      <c r="G138" s="7"/>
      <c r="H138" s="7"/>
      <c r="I138" s="7"/>
      <c r="J138" s="7"/>
      <c r="K138" s="7"/>
      <c r="L138" s="2" cm="1">
        <f t="array" aca="1" ref="L138" ca="1">SUMPRODUCT(INDEX(E:E,ROW()-$R$1+1):E138*$G$3:INDEX(G:G,$R$1+2))</f>
        <v>448.51383801666668</v>
      </c>
      <c r="M138" s="2" cm="1">
        <f t="array" aca="1" ref="M138" ca="1">SUMPRODUCT(INDEX(E:E,ROW()-ROUNDDOWN($R$1/2,0)+1):E138*$I$3:INDEX(I:I,ROUNDDOWN($R$1/2,0)+2))</f>
        <v>437.43072196428568</v>
      </c>
      <c r="N138" s="2">
        <f t="shared" ca="1" si="8"/>
        <v>426.34760591190468</v>
      </c>
      <c r="O138" s="2" cm="1">
        <f t="array" aca="1" ref="O138" ca="1">SUMPRODUCT(INDEX(N:N,ROW()-ROUNDDOWN(SQRT($R$1),0)+1):N138*$K$3:INDEX(K:K,ROUNDDOWN(SQRT($R$1),0)+2))</f>
        <v>430.29980196567459</v>
      </c>
      <c r="P138" s="13">
        <f t="shared" ca="1" si="9"/>
        <v>0</v>
      </c>
      <c r="Q138" s="3"/>
    </row>
    <row r="139" spans="1:17" ht="12.75" x14ac:dyDescent="0.15">
      <c r="A139" s="4">
        <v>45190</v>
      </c>
      <c r="B139" s="7">
        <v>415.82998700000002</v>
      </c>
      <c r="C139" s="7">
        <v>421</v>
      </c>
      <c r="D139" s="7">
        <v>409.79998799999998</v>
      </c>
      <c r="E139" s="7">
        <v>410.17001299999998</v>
      </c>
      <c r="F139" s="7"/>
      <c r="G139" s="7"/>
      <c r="H139" s="7"/>
      <c r="I139" s="7"/>
      <c r="J139" s="7"/>
      <c r="K139" s="7"/>
      <c r="L139" s="2" cm="1">
        <f t="array" aca="1" ref="L139" ca="1">SUMPRODUCT(INDEX(E:E,ROW()-$R$1+1):E139*$G$3:INDEX(G:G,$R$1+2))</f>
        <v>442.34433925833326</v>
      </c>
      <c r="M139" s="2" cm="1">
        <f t="array" aca="1" ref="M139" ca="1">SUMPRODUCT(INDEX(E:E,ROW()-ROUNDDOWN($R$1/2,0)+1):E139*$I$3:INDEX(I:I,ROUNDDOWN($R$1/2,0)+2))</f>
        <v>429.41572353571428</v>
      </c>
      <c r="N139" s="2">
        <f t="shared" ca="1" si="8"/>
        <v>416.48710781309529</v>
      </c>
      <c r="O139" s="2" cm="1">
        <f t="array" aca="1" ref="O139" ca="1">SUMPRODUCT(INDEX(N:N,ROW()-ROUNDDOWN(SQRT($R$1),0)+1):N139*$K$3:INDEX(K:K,ROUNDDOWN(SQRT($R$1),0)+2))</f>
        <v>422.55600109781744</v>
      </c>
      <c r="P139" s="13">
        <f t="shared" ca="1" si="9"/>
        <v>0</v>
      </c>
      <c r="Q139" s="3"/>
    </row>
    <row r="140" spans="1:17" ht="12.75" x14ac:dyDescent="0.15">
      <c r="A140" s="4">
        <v>45191</v>
      </c>
      <c r="B140" s="7">
        <v>415.72000100000002</v>
      </c>
      <c r="C140" s="7">
        <v>421.14999399999999</v>
      </c>
      <c r="D140" s="7">
        <v>412.30999800000001</v>
      </c>
      <c r="E140" s="7">
        <v>416.10000600000001</v>
      </c>
      <c r="F140" s="7"/>
      <c r="G140" s="7"/>
      <c r="H140" s="7"/>
      <c r="I140" s="7"/>
      <c r="J140" s="7"/>
      <c r="K140" s="7"/>
      <c r="L140" s="2" cm="1">
        <f t="array" aca="1" ref="L140" ca="1">SUMPRODUCT(INDEX(E:E,ROW()-$R$1+1):E140*$G$3:INDEX(G:G,$R$1+2))</f>
        <v>437.60333964166665</v>
      </c>
      <c r="M140" s="2" cm="1">
        <f t="array" aca="1" ref="M140" ca="1">SUMPRODUCT(INDEX(E:E,ROW()-ROUNDDOWN($R$1/2,0)+1):E140*$I$3:INDEX(I:I,ROUNDDOWN($R$1/2,0)+2))</f>
        <v>424.25929474999998</v>
      </c>
      <c r="N140" s="2">
        <f t="shared" ca="1" si="8"/>
        <v>410.91524985833331</v>
      </c>
      <c r="O140" s="2" cm="1">
        <f t="array" aca="1" ref="O140" ca="1">SUMPRODUCT(INDEX(N:N,ROW()-ROUNDDOWN(SQRT($R$1),0)+1):N140*$K$3:INDEX(K:K,ROUNDDOWN(SQRT($R$1),0)+2))</f>
        <v>415.34459518551586</v>
      </c>
      <c r="P140" s="13">
        <f t="shared" ca="1" si="9"/>
        <v>0</v>
      </c>
      <c r="Q140" s="3"/>
    </row>
    <row r="141" spans="1:17" ht="12.75" x14ac:dyDescent="0.15">
      <c r="A141" s="4">
        <v>45194</v>
      </c>
      <c r="B141" s="7">
        <v>415.91000400000001</v>
      </c>
      <c r="C141" s="7">
        <v>425.35998499999999</v>
      </c>
      <c r="D141" s="7">
        <v>411.76998900000001</v>
      </c>
      <c r="E141" s="7">
        <v>422.22000100000002</v>
      </c>
      <c r="F141" s="7"/>
      <c r="G141" s="7"/>
      <c r="H141" s="7"/>
      <c r="I141" s="7"/>
      <c r="J141" s="7"/>
      <c r="K141" s="7"/>
      <c r="L141" s="2" cm="1">
        <f t="array" aca="1" ref="L141" ca="1">SUMPRODUCT(INDEX(E:E,ROW()-$R$1+1):E141*$G$3:INDEX(G:G,$R$1+2))</f>
        <v>434.27275591666665</v>
      </c>
      <c r="M141" s="2" cm="1">
        <f t="array" aca="1" ref="M141" ca="1">SUMPRODUCT(INDEX(E:E,ROW()-ROUNDDOWN($R$1/2,0)+1):E141*$I$3:INDEX(I:I,ROUNDDOWN($R$1/2,0)+2))</f>
        <v>422.01679328571436</v>
      </c>
      <c r="N141" s="2">
        <f t="shared" ca="1" si="8"/>
        <v>409.76083065476206</v>
      </c>
      <c r="O141" s="2" cm="1">
        <f t="array" aca="1" ref="O141" ca="1">SUMPRODUCT(INDEX(N:N,ROW()-ROUNDDOWN(SQRT($R$1),0)+1):N141*$K$3:INDEX(K:K,ROUNDDOWN(SQRT($R$1),0)+2))</f>
        <v>411.266683249008</v>
      </c>
      <c r="P141" s="13">
        <f t="shared" ca="1" si="9"/>
        <v>0</v>
      </c>
      <c r="Q141" s="3"/>
    </row>
    <row r="142" spans="1:17" ht="12.75" x14ac:dyDescent="0.15">
      <c r="A142" s="4">
        <v>45195</v>
      </c>
      <c r="B142" s="7">
        <v>420.01001000000002</v>
      </c>
      <c r="C142" s="7">
        <v>428.20001200000002</v>
      </c>
      <c r="D142" s="7">
        <v>416.54998799999998</v>
      </c>
      <c r="E142" s="7">
        <v>419.10998499999999</v>
      </c>
      <c r="F142" s="7"/>
      <c r="G142" s="7"/>
      <c r="H142" s="7"/>
      <c r="I142" s="7"/>
      <c r="J142" s="7"/>
      <c r="K142" s="7"/>
      <c r="L142" s="2" cm="1">
        <f t="array" aca="1" ref="L142" ca="1">SUMPRODUCT(INDEX(E:E,ROW()-$R$1+1):E142*$G$3:INDEX(G:G,$R$1+2))</f>
        <v>431.07733681666662</v>
      </c>
      <c r="M142" s="2" cm="1">
        <f t="array" aca="1" ref="M142" ca="1">SUMPRODUCT(INDEX(E:E,ROW()-ROUNDDOWN($R$1/2,0)+1):E142*$I$3:INDEX(I:I,ROUNDDOWN($R$1/2,0)+2))</f>
        <v>420.19643057142855</v>
      </c>
      <c r="N142" s="2">
        <f t="shared" ca="1" si="8"/>
        <v>409.31552432619048</v>
      </c>
      <c r="O142" s="2" cm="1">
        <f t="array" aca="1" ref="O142" ca="1">SUMPRODUCT(INDEX(N:N,ROW()-ROUNDDOWN(SQRT($R$1),0)+1):N142*$K$3:INDEX(K:K,ROUNDDOWN(SQRT($R$1),0)+2))</f>
        <v>409.73058069107151</v>
      </c>
      <c r="P142" s="13">
        <f t="shared" ca="1" si="9"/>
        <v>0</v>
      </c>
      <c r="Q142" s="3"/>
    </row>
    <row r="143" spans="1:17" ht="12.75" x14ac:dyDescent="0.15">
      <c r="A143" s="4">
        <v>45196</v>
      </c>
      <c r="B143" s="7">
        <v>423.29998799999998</v>
      </c>
      <c r="C143" s="7">
        <v>428.72000100000002</v>
      </c>
      <c r="D143" s="7">
        <v>416.290009</v>
      </c>
      <c r="E143" s="7">
        <v>424.67999300000002</v>
      </c>
      <c r="F143" s="7"/>
      <c r="G143" s="7"/>
      <c r="H143" s="7"/>
      <c r="I143" s="7"/>
      <c r="J143" s="7"/>
      <c r="K143" s="7"/>
      <c r="L143" s="2" cm="1">
        <f t="array" aca="1" ref="L143" ca="1">SUMPRODUCT(INDEX(E:E,ROW()-$R$1+1):E143*$G$3:INDEX(G:G,$R$1+2))</f>
        <v>429.13125226666671</v>
      </c>
      <c r="M143" s="2" cm="1">
        <f t="array" aca="1" ref="M143" ca="1">SUMPRODUCT(INDEX(E:E,ROW()-ROUNDDOWN($R$1/2,0)+1):E143*$I$3:INDEX(I:I,ROUNDDOWN($R$1/2,0)+2))</f>
        <v>420.47892753571426</v>
      </c>
      <c r="N143" s="2">
        <f t="shared" ca="1" si="8"/>
        <v>411.82660280476182</v>
      </c>
      <c r="O143" s="2" cm="1">
        <f t="array" aca="1" ref="O143" ca="1">SUMPRODUCT(INDEX(N:N,ROW()-ROUNDDOWN(SQRT($R$1),0)+1):N143*$K$3:INDEX(K:K,ROUNDDOWN(SQRT($R$1),0)+2))</f>
        <v>410.64528128690472</v>
      </c>
      <c r="P143" s="13">
        <f t="shared" ca="1" si="9"/>
        <v>1</v>
      </c>
      <c r="Q143" s="3"/>
    </row>
    <row r="144" spans="1:17" ht="12.75" x14ac:dyDescent="0.15">
      <c r="A144" s="4">
        <v>45197</v>
      </c>
      <c r="B144" s="7">
        <v>424.60000600000001</v>
      </c>
      <c r="C144" s="7">
        <v>434.459991</v>
      </c>
      <c r="D144" s="7">
        <v>421.14999399999999</v>
      </c>
      <c r="E144" s="7">
        <v>430.89001500000001</v>
      </c>
      <c r="F144" s="7"/>
      <c r="G144" s="7"/>
      <c r="H144" s="7"/>
      <c r="I144" s="7"/>
      <c r="J144" s="7"/>
      <c r="K144" s="7"/>
      <c r="L144" s="2" cm="1">
        <f t="array" aca="1" ref="L144" ca="1">SUMPRODUCT(INDEX(E:E,ROW()-$R$1+1):E144*$G$3:INDEX(G:G,$R$1+2))</f>
        <v>428.3441704</v>
      </c>
      <c r="M144" s="2" cm="1">
        <f t="array" aca="1" ref="M144" ca="1">SUMPRODUCT(INDEX(E:E,ROW()-ROUNDDOWN($R$1/2,0)+1):E144*$I$3:INDEX(I:I,ROUNDDOWN($R$1/2,0)+2))</f>
        <v>422.84893039285714</v>
      </c>
      <c r="N144" s="2">
        <f t="shared" ca="1" si="8"/>
        <v>417.35369038571429</v>
      </c>
      <c r="O144" s="2" cm="1">
        <f t="array" aca="1" ref="O144" ca="1">SUMPRODUCT(INDEX(N:N,ROW()-ROUNDDOWN(SQRT($R$1),0)+1):N144*$K$3:INDEX(K:K,ROUNDDOWN(SQRT($R$1),0)+2))</f>
        <v>414.17163351547617</v>
      </c>
      <c r="P144" s="13">
        <f t="shared" ca="1" si="9"/>
        <v>1</v>
      </c>
      <c r="Q144" s="3"/>
    </row>
    <row r="145" spans="1:17" ht="12.75" x14ac:dyDescent="0.15">
      <c r="A145" s="4">
        <v>45198</v>
      </c>
      <c r="B145" s="7">
        <v>438.26998900000001</v>
      </c>
      <c r="C145" s="7">
        <v>441.44000199999999</v>
      </c>
      <c r="D145" s="7">
        <v>433.07000699999998</v>
      </c>
      <c r="E145" s="7">
        <v>434.98998999999998</v>
      </c>
      <c r="F145" s="7"/>
      <c r="G145" s="7"/>
      <c r="H145" s="7"/>
      <c r="I145" s="7"/>
      <c r="J145" s="7"/>
      <c r="K145" s="7"/>
      <c r="L145" s="2" cm="1">
        <f t="array" aca="1" ref="L145" ca="1">SUMPRODUCT(INDEX(E:E,ROW()-$R$1+1):E145*$G$3:INDEX(G:G,$R$1+2))</f>
        <v>428.33225198333332</v>
      </c>
      <c r="M145" s="2" cm="1">
        <f t="array" aca="1" ref="M145" ca="1">SUMPRODUCT(INDEX(E:E,ROW()-ROUNDDOWN($R$1/2,0)+1):E145*$I$3:INDEX(I:I,ROUNDDOWN($R$1/2,0)+2))</f>
        <v>426.39785546428573</v>
      </c>
      <c r="N145" s="2">
        <f t="shared" ca="1" si="8"/>
        <v>424.46345894523813</v>
      </c>
      <c r="O145" s="2" cm="1">
        <f t="array" aca="1" ref="O145" ca="1">SUMPRODUCT(INDEX(N:N,ROW()-ROUNDDOWN(SQRT($R$1),0)+1):N145*$K$3:INDEX(K:K,ROUNDDOWN(SQRT($R$1),0)+2))</f>
        <v>419.98739340198415</v>
      </c>
      <c r="P145" s="13">
        <f t="shared" ca="1" si="9"/>
        <v>1</v>
      </c>
      <c r="Q145" s="3"/>
    </row>
    <row r="146" spans="1:17" ht="12.75" x14ac:dyDescent="0.15">
      <c r="A146" s="4">
        <v>45201</v>
      </c>
      <c r="B146" s="7">
        <v>440.29998799999998</v>
      </c>
      <c r="C146" s="7">
        <v>451.75</v>
      </c>
      <c r="D146" s="7">
        <v>438.60998499999999</v>
      </c>
      <c r="E146" s="7">
        <v>447.82000699999998</v>
      </c>
      <c r="F146" s="7"/>
      <c r="G146" s="7"/>
      <c r="H146" s="7"/>
      <c r="I146" s="7"/>
      <c r="J146" s="7"/>
      <c r="K146" s="7"/>
      <c r="L146" s="2" cm="1">
        <f t="array" aca="1" ref="L146" ca="1">SUMPRODUCT(INDEX(E:E,ROW()-$R$1+1):E146*$G$3:INDEX(G:G,$R$1+2))</f>
        <v>430.09683578333329</v>
      </c>
      <c r="M146" s="2" cm="1">
        <f t="array" aca="1" ref="M146" ca="1">SUMPRODUCT(INDEX(E:E,ROW()-ROUNDDOWN($R$1/2,0)+1):E146*$I$3:INDEX(I:I,ROUNDDOWN($R$1/2,0)+2))</f>
        <v>432.70428567857147</v>
      </c>
      <c r="N146" s="2">
        <f t="shared" ca="1" si="8"/>
        <v>435.31173557380964</v>
      </c>
      <c r="O146" s="2" cm="1">
        <f t="array" aca="1" ref="O146" ca="1">SUMPRODUCT(INDEX(N:N,ROW()-ROUNDDOWN(SQRT($R$1),0)+1):N146*$K$3:INDEX(K:K,ROUNDDOWN(SQRT($R$1),0)+2))</f>
        <v>428.70263583293661</v>
      </c>
      <c r="P146" s="13">
        <f t="shared" ca="1" si="9"/>
        <v>1</v>
      </c>
      <c r="Q146" s="3"/>
    </row>
    <row r="147" spans="1:17" ht="12.75" x14ac:dyDescent="0.15">
      <c r="A147" s="4">
        <v>45202</v>
      </c>
      <c r="B147" s="7">
        <v>448.07998700000002</v>
      </c>
      <c r="C147" s="7">
        <v>451.29998799999998</v>
      </c>
      <c r="D147" s="7">
        <v>432.459991</v>
      </c>
      <c r="E147" s="7">
        <v>435.17001299999998</v>
      </c>
      <c r="F147" s="7"/>
      <c r="G147" s="7"/>
      <c r="H147" s="7"/>
      <c r="I147" s="7"/>
      <c r="J147" s="7"/>
      <c r="K147" s="7"/>
      <c r="L147" s="2" cm="1">
        <f t="array" aca="1" ref="L147" ca="1">SUMPRODUCT(INDEX(E:E,ROW()-$R$1+1):E147*$G$3:INDEX(G:G,$R$1+2))</f>
        <v>430.31317026666659</v>
      </c>
      <c r="M147" s="2" cm="1">
        <f t="array" aca="1" ref="M147" ca="1">SUMPRODUCT(INDEX(E:E,ROW()-ROUNDDOWN($R$1/2,0)+1):E147*$I$3:INDEX(I:I,ROUNDDOWN($R$1/2,0)+2))</f>
        <v>434.50357474999998</v>
      </c>
      <c r="N147" s="2">
        <f t="shared" ca="1" si="8"/>
        <v>438.69397923333338</v>
      </c>
      <c r="O147" s="2" cm="1">
        <f t="array" aca="1" ref="O147" ca="1">SUMPRODUCT(INDEX(N:N,ROW()-ROUNDDOWN(SQRT($R$1),0)+1):N147*$K$3:INDEX(K:K,ROUNDDOWN(SQRT($R$1),0)+2))</f>
        <v>435.19481129880955</v>
      </c>
      <c r="P147" s="13">
        <f t="shared" ca="1" si="9"/>
        <v>1</v>
      </c>
      <c r="Q147" s="3"/>
    </row>
    <row r="148" spans="1:17" ht="12.75" x14ac:dyDescent="0.15">
      <c r="A148" s="4">
        <v>45203</v>
      </c>
      <c r="B148" s="7">
        <v>437.42001299999998</v>
      </c>
      <c r="C148" s="7">
        <v>441.42999300000002</v>
      </c>
      <c r="D148" s="7">
        <v>432.92001299999998</v>
      </c>
      <c r="E148" s="7">
        <v>440.41000400000001</v>
      </c>
      <c r="F148" s="7"/>
      <c r="G148" s="7"/>
      <c r="H148" s="7"/>
      <c r="I148" s="7"/>
      <c r="J148" s="7"/>
      <c r="K148" s="7"/>
      <c r="L148" s="2" cm="1">
        <f t="array" aca="1" ref="L148" ca="1">SUMPRODUCT(INDEX(E:E,ROW()-$R$1+1):E148*$G$3:INDEX(G:G,$R$1+2))</f>
        <v>431.29725361666669</v>
      </c>
      <c r="M148" s="2" cm="1">
        <f t="array" aca="1" ref="M148" ca="1">SUMPRODUCT(INDEX(E:E,ROW()-ROUNDDOWN($R$1/2,0)+1):E148*$I$3:INDEX(I:I,ROUNDDOWN($R$1/2,0)+2))</f>
        <v>436.93178989285713</v>
      </c>
      <c r="N148" s="2">
        <f t="shared" ca="1" si="8"/>
        <v>442.56632616904756</v>
      </c>
      <c r="O148" s="2" cm="1">
        <f t="array" aca="1" ref="O148" ca="1">SUMPRODUCT(INDEX(N:N,ROW()-ROUNDDOWN(SQRT($R$1),0)+1):N148*$K$3:INDEX(K:K,ROUNDDOWN(SQRT($R$1),0)+2))</f>
        <v>440.06644542460316</v>
      </c>
      <c r="P148" s="13">
        <f t="shared" ca="1" si="9"/>
        <v>1</v>
      </c>
      <c r="Q148" s="3"/>
    </row>
    <row r="149" spans="1:17" ht="12.75" x14ac:dyDescent="0.15">
      <c r="A149" s="4">
        <v>45204</v>
      </c>
      <c r="B149" s="7">
        <v>440.5</v>
      </c>
      <c r="C149" s="7">
        <v>449</v>
      </c>
      <c r="D149" s="7">
        <v>438.88000499999998</v>
      </c>
      <c r="E149" s="7">
        <v>446.88000499999998</v>
      </c>
      <c r="F149" s="7"/>
      <c r="G149" s="7"/>
      <c r="H149" s="7"/>
      <c r="I149" s="7"/>
      <c r="J149" s="7"/>
      <c r="K149" s="7"/>
      <c r="L149" s="2" cm="1">
        <f t="array" aca="1" ref="L149" ca="1">SUMPRODUCT(INDEX(E:E,ROW()-$R$1+1):E149*$G$3:INDEX(G:G,$R$1+2))</f>
        <v>433.21042044166666</v>
      </c>
      <c r="M149" s="2" cm="1">
        <f t="array" aca="1" ref="M149" ca="1">SUMPRODUCT(INDEX(E:E,ROW()-ROUNDDOWN($R$1/2,0)+1):E149*$I$3:INDEX(I:I,ROUNDDOWN($R$1/2,0)+2))</f>
        <v>440.3278623214286</v>
      </c>
      <c r="N149" s="2">
        <f t="shared" ca="1" si="8"/>
        <v>447.44530420119054</v>
      </c>
      <c r="O149" s="2" cm="1">
        <f t="array" aca="1" ref="O149" ca="1">SUMPRODUCT(INDEX(N:N,ROW()-ROUNDDOWN(SQRT($R$1),0)+1):N149*$K$3:INDEX(K:K,ROUNDDOWN(SQRT($R$1),0)+2))</f>
        <v>444.36042402916667</v>
      </c>
      <c r="P149" s="13">
        <f t="shared" ca="1" si="9"/>
        <v>1</v>
      </c>
      <c r="Q149" s="3"/>
    </row>
    <row r="150" spans="1:17" ht="12.75" x14ac:dyDescent="0.15">
      <c r="A150" s="4">
        <v>45205</v>
      </c>
      <c r="B150" s="7">
        <v>441.92999300000002</v>
      </c>
      <c r="C150" s="7">
        <v>457.89001500000001</v>
      </c>
      <c r="D150" s="7">
        <v>440.26001000000002</v>
      </c>
      <c r="E150" s="7">
        <v>457.61999500000002</v>
      </c>
      <c r="F150" s="7"/>
      <c r="G150" s="7"/>
      <c r="H150" s="7"/>
      <c r="I150" s="7"/>
      <c r="J150" s="7"/>
      <c r="K150" s="7"/>
      <c r="L150" s="2" cm="1">
        <f t="array" aca="1" ref="L150" ca="1">SUMPRODUCT(INDEX(E:E,ROW()-$R$1+1):E150*$G$3:INDEX(G:G,$R$1+2))</f>
        <v>436.54050262499999</v>
      </c>
      <c r="M150" s="2" cm="1">
        <f t="array" aca="1" ref="M150" ca="1">SUMPRODUCT(INDEX(E:E,ROW()-ROUNDDOWN($R$1/2,0)+1):E150*$I$3:INDEX(I:I,ROUNDDOWN($R$1/2,0)+2))</f>
        <v>445.41714582142856</v>
      </c>
      <c r="N150" s="2">
        <f t="shared" ref="N150:N213" ca="1" si="10">2*M150-L150</f>
        <v>454.29378901785714</v>
      </c>
      <c r="O150" s="2" cm="1">
        <f t="array" aca="1" ref="O150" ca="1">SUMPRODUCT(INDEX(N:N,ROW()-ROUNDDOWN(SQRT($R$1),0)+1):N150*$K$3:INDEX(K:K,ROUNDDOWN(SQRT($R$1),0)+2))</f>
        <v>450.05638360416663</v>
      </c>
      <c r="P150" s="13">
        <f t="shared" ca="1" si="9"/>
        <v>1</v>
      </c>
      <c r="Q150" s="3"/>
    </row>
    <row r="151" spans="1:17" ht="12.75" x14ac:dyDescent="0.15">
      <c r="A151" s="4">
        <v>45208</v>
      </c>
      <c r="B151" s="7">
        <v>448.42001299999998</v>
      </c>
      <c r="C151" s="7">
        <v>456.04998799999998</v>
      </c>
      <c r="D151" s="7">
        <v>443.67999300000002</v>
      </c>
      <c r="E151" s="7">
        <v>452.73001099999999</v>
      </c>
      <c r="F151" s="7"/>
      <c r="G151" s="7"/>
      <c r="H151" s="7"/>
      <c r="I151" s="7"/>
      <c r="J151" s="7"/>
      <c r="K151" s="7"/>
      <c r="L151" s="2" cm="1">
        <f t="array" aca="1" ref="L151" ca="1">SUMPRODUCT(INDEX(E:E,ROW()-$R$1+1):E151*$G$3:INDEX(G:G,$R$1+2))</f>
        <v>439.10417018333328</v>
      </c>
      <c r="M151" s="2" cm="1">
        <f t="array" aca="1" ref="M151" ca="1">SUMPRODUCT(INDEX(E:E,ROW()-ROUNDDOWN($R$1/2,0)+1):E151*$I$3:INDEX(I:I,ROUNDDOWN($R$1/2,0)+2))</f>
        <v>448.10750467857144</v>
      </c>
      <c r="N151" s="2">
        <f t="shared" ca="1" si="10"/>
        <v>457.11083917380961</v>
      </c>
      <c r="O151" s="2" cm="1">
        <f t="array" aca="1" ref="O151" ca="1">SUMPRODUCT(INDEX(N:N,ROW()-ROUNDDOWN(SQRT($R$1),0)+1):N151*$K$3:INDEX(K:K,ROUNDDOWN(SQRT($R$1),0)+2))</f>
        <v>454.56089995972224</v>
      </c>
      <c r="P151" s="13">
        <f t="shared" ca="1" si="9"/>
        <v>1</v>
      </c>
      <c r="Q151" s="3"/>
    </row>
    <row r="152" spans="1:17" ht="12.75" x14ac:dyDescent="0.15">
      <c r="A152" s="4">
        <v>45209</v>
      </c>
      <c r="B152" s="7">
        <v>453.10000600000001</v>
      </c>
      <c r="C152" s="7">
        <v>462.58999599999999</v>
      </c>
      <c r="D152" s="7">
        <v>450.88000499999998</v>
      </c>
      <c r="E152" s="7">
        <v>457.98001099999999</v>
      </c>
      <c r="F152" s="7"/>
      <c r="G152" s="7"/>
      <c r="H152" s="7"/>
      <c r="I152" s="7"/>
      <c r="J152" s="7"/>
      <c r="K152" s="7"/>
      <c r="L152" s="2" cm="1">
        <f t="array" aca="1" ref="L152" ca="1">SUMPRODUCT(INDEX(E:E,ROW()-$R$1+1):E152*$G$3:INDEX(G:G,$R$1+2))</f>
        <v>442.21517101666666</v>
      </c>
      <c r="M152" s="2" cm="1">
        <f t="array" aca="1" ref="M152" ca="1">SUMPRODUCT(INDEX(E:E,ROW()-ROUNDDOWN($R$1/2,0)+1):E152*$I$3:INDEX(I:I,ROUNDDOWN($R$1/2,0)+2))</f>
        <v>451.33036367857142</v>
      </c>
      <c r="N152" s="2">
        <f t="shared" ca="1" si="10"/>
        <v>460.44555634047617</v>
      </c>
      <c r="O152" s="2" cm="1">
        <f t="array" aca="1" ref="O152" ca="1">SUMPRODUCT(INDEX(N:N,ROW()-ROUNDDOWN(SQRT($R$1),0)+1):N152*$K$3:INDEX(K:K,ROUNDDOWN(SQRT($R$1),0)+2))</f>
        <v>458.30868939781749</v>
      </c>
      <c r="P152" s="13">
        <f t="shared" ca="1" si="9"/>
        <v>1</v>
      </c>
      <c r="Q152" s="3"/>
    </row>
    <row r="153" spans="1:17" ht="12.75" x14ac:dyDescent="0.15">
      <c r="A153" s="4">
        <v>45210</v>
      </c>
      <c r="B153" s="7">
        <v>461.959991</v>
      </c>
      <c r="C153" s="7">
        <v>468.58999599999999</v>
      </c>
      <c r="D153" s="7">
        <v>460.5</v>
      </c>
      <c r="E153" s="7">
        <v>468.05999800000001</v>
      </c>
      <c r="F153" s="7"/>
      <c r="G153" s="7"/>
      <c r="H153" s="7"/>
      <c r="I153" s="7"/>
      <c r="J153" s="7"/>
      <c r="K153" s="7"/>
      <c r="L153" s="2" cm="1">
        <f t="array" aca="1" ref="L153" ca="1">SUMPRODUCT(INDEX(E:E,ROW()-$R$1+1):E153*$G$3:INDEX(G:G,$R$1+2))</f>
        <v>446.39633689999999</v>
      </c>
      <c r="M153" s="2" cm="1">
        <f t="array" aca="1" ref="M153" ca="1">SUMPRODUCT(INDEX(E:E,ROW()-ROUNDDOWN($R$1/2,0)+1):E153*$I$3:INDEX(I:I,ROUNDDOWN($R$1/2,0)+2))</f>
        <v>456.25214724999995</v>
      </c>
      <c r="N153" s="2">
        <f t="shared" ca="1" si="10"/>
        <v>466.10795759999991</v>
      </c>
      <c r="O153" s="2" cm="1">
        <f t="array" aca="1" ref="O153" ca="1">SUMPRODUCT(INDEX(N:N,ROW()-ROUNDDOWN(SQRT($R$1),0)+1):N153*$K$3:INDEX(K:K,ROUNDDOWN(SQRT($R$1),0)+2))</f>
        <v>462.7209707757936</v>
      </c>
      <c r="P153" s="13">
        <f t="shared" ca="1" si="9"/>
        <v>1</v>
      </c>
      <c r="Q153" s="3"/>
    </row>
    <row r="154" spans="1:17" ht="12.75" x14ac:dyDescent="0.15">
      <c r="A154" s="4">
        <v>45211</v>
      </c>
      <c r="B154" s="7">
        <v>467.76998900000001</v>
      </c>
      <c r="C154" s="7">
        <v>476.08999599999999</v>
      </c>
      <c r="D154" s="7">
        <v>463.29998799999998</v>
      </c>
      <c r="E154" s="7">
        <v>469.45001200000002</v>
      </c>
      <c r="F154" s="7"/>
      <c r="G154" s="7"/>
      <c r="H154" s="7"/>
      <c r="I154" s="7"/>
      <c r="J154" s="7"/>
      <c r="K154" s="7"/>
      <c r="L154" s="2" cm="1">
        <f t="array" aca="1" ref="L154" ca="1">SUMPRODUCT(INDEX(E:E,ROW()-$R$1+1):E154*$G$3:INDEX(G:G,$R$1+2))</f>
        <v>450.37067134166659</v>
      </c>
      <c r="M154" s="2" cm="1">
        <f t="array" aca="1" ref="M154" ca="1">SUMPRODUCT(INDEX(E:E,ROW()-ROUNDDOWN($R$1/2,0)+1):E154*$I$3:INDEX(I:I,ROUNDDOWN($R$1/2,0)+2))</f>
        <v>460.79857749999996</v>
      </c>
      <c r="N154" s="2">
        <f t="shared" ca="1" si="10"/>
        <v>471.22648365833334</v>
      </c>
      <c r="O154" s="2" cm="1">
        <f t="array" aca="1" ref="O154" ca="1">SUMPRODUCT(INDEX(N:N,ROW()-ROUNDDOWN(SQRT($R$1),0)+1):N154*$K$3:INDEX(K:K,ROUNDDOWN(SQRT($R$1),0)+2))</f>
        <v>467.72348708591267</v>
      </c>
      <c r="P154" s="13">
        <f t="shared" ca="1" si="9"/>
        <v>1</v>
      </c>
      <c r="Q154" s="3"/>
    </row>
    <row r="155" spans="1:17" ht="12.75" x14ac:dyDescent="0.15">
      <c r="A155" s="4">
        <v>45212</v>
      </c>
      <c r="B155" s="7">
        <v>469.60000600000001</v>
      </c>
      <c r="C155" s="7">
        <v>471.16000400000001</v>
      </c>
      <c r="D155" s="7">
        <v>452.79998799999998</v>
      </c>
      <c r="E155" s="7">
        <v>454.60998499999999</v>
      </c>
      <c r="F155" s="7"/>
      <c r="G155" s="7"/>
      <c r="H155" s="7"/>
      <c r="I155" s="7"/>
      <c r="J155" s="7"/>
      <c r="K155" s="7"/>
      <c r="L155" s="2" cm="1">
        <f t="array" aca="1" ref="L155" ca="1">SUMPRODUCT(INDEX(E:E,ROW()-$R$1+1):E155*$G$3:INDEX(G:G,$R$1+2))</f>
        <v>451.99600241666667</v>
      </c>
      <c r="M155" s="2" cm="1">
        <f t="array" aca="1" ref="M155" ca="1">SUMPRODUCT(INDEX(E:E,ROW()-ROUNDDOWN($R$1/2,0)+1):E155*$I$3:INDEX(I:I,ROUNDDOWN($R$1/2,0)+2))</f>
        <v>460.4107153214286</v>
      </c>
      <c r="N155" s="2">
        <f t="shared" ca="1" si="10"/>
        <v>468.82542822619052</v>
      </c>
      <c r="O155" s="2" cm="1">
        <f t="array" aca="1" ref="O155" ca="1">SUMPRODUCT(INDEX(N:N,ROW()-ROUNDDOWN(SQRT($R$1),0)+1):N155*$K$3:INDEX(K:K,ROUNDDOWN(SQRT($R$1),0)+2))</f>
        <v>469.17286826587303</v>
      </c>
      <c r="P155" s="13">
        <f t="shared" ca="1" si="9"/>
        <v>1</v>
      </c>
      <c r="Q155" s="3"/>
    </row>
    <row r="156" spans="1:17" ht="12.75" x14ac:dyDescent="0.15">
      <c r="A156" s="4">
        <v>45215</v>
      </c>
      <c r="B156" s="7">
        <v>450.63000499999998</v>
      </c>
      <c r="C156" s="7">
        <v>462.25</v>
      </c>
      <c r="D156" s="7">
        <v>449.11999500000002</v>
      </c>
      <c r="E156" s="7">
        <v>460.95001200000002</v>
      </c>
      <c r="F156" s="7"/>
      <c r="G156" s="7"/>
      <c r="H156" s="7"/>
      <c r="I156" s="7"/>
      <c r="J156" s="7"/>
      <c r="K156" s="7"/>
      <c r="L156" s="2" cm="1">
        <f t="array" aca="1" ref="L156" ca="1">SUMPRODUCT(INDEX(E:E,ROW()-$R$1+1):E156*$G$3:INDEX(G:G,$R$1+2))</f>
        <v>454.09292037500006</v>
      </c>
      <c r="M156" s="2" cm="1">
        <f t="array" aca="1" ref="M156" ca="1">SUMPRODUCT(INDEX(E:E,ROW()-ROUNDDOWN($R$1/2,0)+1):E156*$I$3:INDEX(I:I,ROUNDDOWN($R$1/2,0)+2))</f>
        <v>461.10071771428574</v>
      </c>
      <c r="N156" s="2">
        <f t="shared" ca="1" si="10"/>
        <v>468.10851505357141</v>
      </c>
      <c r="O156" s="2" cm="1">
        <f t="array" aca="1" ref="O156" ca="1">SUMPRODUCT(INDEX(N:N,ROW()-ROUNDDOWN(SQRT($R$1),0)+1):N156*$K$3:INDEX(K:K,ROUNDDOWN(SQRT($R$1),0)+2))</f>
        <v>468.86714754523808</v>
      </c>
      <c r="P156" s="13">
        <f t="shared" ca="1" si="9"/>
        <v>0</v>
      </c>
      <c r="Q156" s="3"/>
    </row>
    <row r="157" spans="1:17" ht="12.75" x14ac:dyDescent="0.15">
      <c r="A157" s="4">
        <v>45216</v>
      </c>
      <c r="B157" s="7">
        <v>440</v>
      </c>
      <c r="C157" s="7">
        <v>447.540009</v>
      </c>
      <c r="D157" s="7">
        <v>424.79998799999998</v>
      </c>
      <c r="E157" s="7">
        <v>439.38000499999998</v>
      </c>
      <c r="F157" s="7"/>
      <c r="G157" s="7"/>
      <c r="H157" s="7"/>
      <c r="I157" s="7"/>
      <c r="J157" s="7"/>
      <c r="K157" s="7"/>
      <c r="L157" s="2" cm="1">
        <f t="array" aca="1" ref="L157" ca="1">SUMPRODUCT(INDEX(E:E,ROW()-$R$1+1):E157*$G$3:INDEX(G:G,$R$1+2))</f>
        <v>453.17083736666666</v>
      </c>
      <c r="M157" s="2" cm="1">
        <f t="array" aca="1" ref="M157" ca="1">SUMPRODUCT(INDEX(E:E,ROW()-ROUNDDOWN($R$1/2,0)+1):E157*$I$3:INDEX(I:I,ROUNDDOWN($R$1/2,0)+2))</f>
        <v>455.89571810714284</v>
      </c>
      <c r="N157" s="2">
        <f t="shared" ca="1" si="10"/>
        <v>458.62059884761902</v>
      </c>
      <c r="O157" s="2" cm="1">
        <f t="array" aca="1" ref="O157" ca="1">SUMPRODUCT(INDEX(N:N,ROW()-ROUNDDOWN(SQRT($R$1),0)+1):N157*$K$3:INDEX(K:K,ROUNDDOWN(SQRT($R$1),0)+2))</f>
        <v>463.48404247936503</v>
      </c>
      <c r="P157" s="13">
        <f t="shared" ca="1" si="9"/>
        <v>0</v>
      </c>
      <c r="Q157" s="3"/>
    </row>
    <row r="158" spans="1:17" ht="12.75" x14ac:dyDescent="0.15">
      <c r="A158" s="4">
        <v>45217</v>
      </c>
      <c r="B158" s="7">
        <v>425.91000400000001</v>
      </c>
      <c r="C158" s="7">
        <v>432.19000199999999</v>
      </c>
      <c r="D158" s="7">
        <v>418.25</v>
      </c>
      <c r="E158" s="7">
        <v>421.959991</v>
      </c>
      <c r="F158" s="7"/>
      <c r="G158" s="7"/>
      <c r="H158" s="7"/>
      <c r="I158" s="7"/>
      <c r="J158" s="7"/>
      <c r="K158" s="7"/>
      <c r="L158" s="2" cm="1">
        <f t="array" aca="1" ref="L158" ca="1">SUMPRODUCT(INDEX(E:E,ROW()-$R$1+1):E158*$G$3:INDEX(G:G,$R$1+2))</f>
        <v>449.90233577499998</v>
      </c>
      <c r="M158" s="2" cm="1">
        <f t="array" aca="1" ref="M158" ca="1">SUMPRODUCT(INDEX(E:E,ROW()-ROUNDDOWN($R$1/2,0)+1):E158*$I$3:INDEX(I:I,ROUNDDOWN($R$1/2,0)+2))</f>
        <v>446.98714321428571</v>
      </c>
      <c r="N158" s="2">
        <f t="shared" ca="1" si="10"/>
        <v>444.07195065357143</v>
      </c>
      <c r="O158" s="2" cm="1">
        <f t="array" aca="1" ref="O158" ca="1">SUMPRODUCT(INDEX(N:N,ROW()-ROUNDDOWN(SQRT($R$1),0)+1):N158*$K$3:INDEX(K:K,ROUNDDOWN(SQRT($R$1),0)+2))</f>
        <v>452.92759411825392</v>
      </c>
      <c r="P158" s="13">
        <f t="shared" ca="1" si="9"/>
        <v>0</v>
      </c>
      <c r="Q158" s="3"/>
    </row>
    <row r="159" spans="1:17" ht="12.75" x14ac:dyDescent="0.15">
      <c r="A159" s="4">
        <v>45218</v>
      </c>
      <c r="B159" s="7">
        <v>428.10998499999999</v>
      </c>
      <c r="C159" s="7">
        <v>432.97000100000002</v>
      </c>
      <c r="D159" s="7">
        <v>418.82000699999998</v>
      </c>
      <c r="E159" s="7">
        <v>421.01001000000002</v>
      </c>
      <c r="F159" s="7"/>
      <c r="G159" s="7"/>
      <c r="H159" s="7"/>
      <c r="I159" s="7"/>
      <c r="J159" s="7"/>
      <c r="K159" s="7"/>
      <c r="L159" s="2" cm="1">
        <f t="array" aca="1" ref="L159" ca="1">SUMPRODUCT(INDEX(E:E,ROW()-$R$1+1):E159*$G$3:INDEX(G:G,$R$1+2))</f>
        <v>446.53775324166662</v>
      </c>
      <c r="M159" s="2" cm="1">
        <f t="array" aca="1" ref="M159" ca="1">SUMPRODUCT(INDEX(E:E,ROW()-ROUNDDOWN($R$1/2,0)+1):E159*$I$3:INDEX(I:I,ROUNDDOWN($R$1/2,0)+2))</f>
        <v>438.94000235714282</v>
      </c>
      <c r="N159" s="2">
        <f t="shared" ca="1" si="10"/>
        <v>431.34225147261901</v>
      </c>
      <c r="O159" s="2" cm="1">
        <f t="array" aca="1" ref="O159" ca="1">SUMPRODUCT(INDEX(N:N,ROW()-ROUNDDOWN(SQRT($R$1),0)+1):N159*$K$3:INDEX(K:K,ROUNDDOWN(SQRT($R$1),0)+2))</f>
        <v>440.13187576210316</v>
      </c>
      <c r="P159" s="13">
        <f t="shared" ca="1" si="9"/>
        <v>0</v>
      </c>
      <c r="Q159" s="3"/>
    </row>
    <row r="160" spans="1:17" ht="12.75" x14ac:dyDescent="0.15">
      <c r="A160" s="4">
        <v>45219</v>
      </c>
      <c r="B160" s="7">
        <v>418.89999399999999</v>
      </c>
      <c r="C160" s="7">
        <v>424.70001200000002</v>
      </c>
      <c r="D160" s="7">
        <v>410.77999899999998</v>
      </c>
      <c r="E160" s="7">
        <v>413.86999500000002</v>
      </c>
      <c r="F160" s="7"/>
      <c r="G160" s="7"/>
      <c r="H160" s="7"/>
      <c r="I160" s="7"/>
      <c r="J160" s="7"/>
      <c r="K160" s="7"/>
      <c r="L160" s="2" cm="1">
        <f t="array" aca="1" ref="L160" ca="1">SUMPRODUCT(INDEX(E:E,ROW()-$R$1+1):E160*$G$3:INDEX(G:G,$R$1+2))</f>
        <v>442.36300220833334</v>
      </c>
      <c r="M160" s="2" cm="1">
        <f t="array" aca="1" ref="M160" ca="1">SUMPRODUCT(INDEX(E:E,ROW()-ROUNDDOWN($R$1/2,0)+1):E160*$I$3:INDEX(I:I,ROUNDDOWN($R$1/2,0)+2))</f>
        <v>430.42821492857144</v>
      </c>
      <c r="N160" s="2">
        <f t="shared" ca="1" si="10"/>
        <v>418.49342764880953</v>
      </c>
      <c r="O160" s="2" cm="1">
        <f t="array" aca="1" ref="O160" ca="1">SUMPRODUCT(INDEX(N:N,ROW()-ROUNDDOWN(SQRT($R$1),0)+1):N160*$K$3:INDEX(K:K,ROUNDDOWN(SQRT($R$1),0)+2))</f>
        <v>427.03945609087299</v>
      </c>
      <c r="P160" s="13">
        <f t="shared" ref="P160:P223" ca="1" si="11">IF(O160&gt;O159,1,)</f>
        <v>0</v>
      </c>
      <c r="Q160" s="3"/>
    </row>
    <row r="161" spans="1:17" ht="12.75" x14ac:dyDescent="0.15">
      <c r="A161" s="4">
        <v>45222</v>
      </c>
      <c r="B161" s="7">
        <v>412.290009</v>
      </c>
      <c r="C161" s="7">
        <v>432.48001099999999</v>
      </c>
      <c r="D161" s="7">
        <v>409.45001200000002</v>
      </c>
      <c r="E161" s="7">
        <v>429.75</v>
      </c>
      <c r="F161" s="7"/>
      <c r="G161" s="7"/>
      <c r="H161" s="7"/>
      <c r="I161" s="7"/>
      <c r="J161" s="7"/>
      <c r="K161" s="7"/>
      <c r="L161" s="2" cm="1">
        <f t="array" aca="1" ref="L161" ca="1">SUMPRODUCT(INDEX(E:E,ROW()-$R$1+1):E161*$G$3:INDEX(G:G,$R$1+2))</f>
        <v>440.34925175833331</v>
      </c>
      <c r="M161" s="2" cm="1">
        <f t="array" aca="1" ref="M161" ca="1">SUMPRODUCT(INDEX(E:E,ROW()-ROUNDDOWN($R$1/2,0)+1):E161*$I$3:INDEX(I:I,ROUNDDOWN($R$1/2,0)+2))</f>
        <v>427.82178599999997</v>
      </c>
      <c r="N161" s="2">
        <f t="shared" ca="1" si="10"/>
        <v>415.29432024166664</v>
      </c>
      <c r="O161" s="2" cm="1">
        <f t="array" aca="1" ref="O161" ca="1">SUMPRODUCT(INDEX(N:N,ROW()-ROUNDDOWN(SQRT($R$1),0)+1):N161*$K$3:INDEX(K:K,ROUNDDOWN(SQRT($R$1),0)+2))</f>
        <v>419.03534458253966</v>
      </c>
      <c r="P161" s="13">
        <f t="shared" ca="1" si="11"/>
        <v>0</v>
      </c>
      <c r="Q161" s="3"/>
    </row>
    <row r="162" spans="1:17" ht="12.75" x14ac:dyDescent="0.15">
      <c r="A162" s="4">
        <v>45223</v>
      </c>
      <c r="B162" s="7">
        <v>430.76998900000001</v>
      </c>
      <c r="C162" s="7">
        <v>436.97000100000002</v>
      </c>
      <c r="D162" s="7">
        <v>426.91000400000001</v>
      </c>
      <c r="E162" s="7">
        <v>436.63000499999998</v>
      </c>
      <c r="F162" s="7"/>
      <c r="G162" s="7"/>
      <c r="H162" s="7"/>
      <c r="I162" s="7"/>
      <c r="J162" s="7"/>
      <c r="K162" s="7"/>
      <c r="L162" s="2" cm="1">
        <f t="array" aca="1" ref="L162" ca="1">SUMPRODUCT(INDEX(E:E,ROW()-$R$1+1):E162*$G$3:INDEX(G:G,$R$1+2))</f>
        <v>439.34608532499999</v>
      </c>
      <c r="M162" s="2" cm="1">
        <f t="array" aca="1" ref="M162" ca="1">SUMPRODUCT(INDEX(E:E,ROW()-ROUNDDOWN($R$1/2,0)+1):E162*$I$3:INDEX(I:I,ROUNDDOWN($R$1/2,0)+2))</f>
        <v>428.35321589285712</v>
      </c>
      <c r="N162" s="2">
        <f t="shared" ca="1" si="10"/>
        <v>417.36034646071425</v>
      </c>
      <c r="O162" s="2" cm="1">
        <f t="array" aca="1" ref="O162" ca="1">SUMPRODUCT(INDEX(N:N,ROW()-ROUNDDOWN(SQRT($R$1),0)+1):N162*$K$3:INDEX(K:K,ROUNDDOWN(SQRT($R$1),0)+2))</f>
        <v>416.8605179190476</v>
      </c>
      <c r="P162" s="13">
        <f t="shared" ca="1" si="11"/>
        <v>0</v>
      </c>
      <c r="Q162" s="3"/>
    </row>
    <row r="163" spans="1:17" ht="12.75" x14ac:dyDescent="0.15">
      <c r="A163" s="4">
        <v>45224</v>
      </c>
      <c r="B163" s="7">
        <v>433.98001099999999</v>
      </c>
      <c r="C163" s="7">
        <v>436.5</v>
      </c>
      <c r="D163" s="7">
        <v>415.54998799999998</v>
      </c>
      <c r="E163" s="7">
        <v>417.790009</v>
      </c>
      <c r="F163" s="7"/>
      <c r="G163" s="7"/>
      <c r="H163" s="7"/>
      <c r="I163" s="7"/>
      <c r="J163" s="7"/>
      <c r="K163" s="7"/>
      <c r="L163" s="2" cm="1">
        <f t="array" aca="1" ref="L163" ca="1">SUMPRODUCT(INDEX(E:E,ROW()-$R$1+1):E163*$G$3:INDEX(G:G,$R$1+2))</f>
        <v>435.97575279166665</v>
      </c>
      <c r="M163" s="2" cm="1">
        <f t="array" aca="1" ref="M163" ca="1">SUMPRODUCT(INDEX(E:E,ROW()-ROUNDDOWN($R$1/2,0)+1):E163*$I$3:INDEX(I:I,ROUNDDOWN($R$1/2,0)+2))</f>
        <v>424.8167889285715</v>
      </c>
      <c r="N163" s="2">
        <f t="shared" ca="1" si="10"/>
        <v>413.65782506547635</v>
      </c>
      <c r="O163" s="2" cm="1">
        <f t="array" aca="1" ref="O163" ca="1">SUMPRODUCT(INDEX(N:N,ROW()-ROUNDDOWN(SQRT($R$1),0)+1):N163*$K$3:INDEX(K:K,ROUNDDOWN(SQRT($R$1),0)+2))</f>
        <v>415.16474805992073</v>
      </c>
      <c r="P163" s="13">
        <f t="shared" ca="1" si="11"/>
        <v>0</v>
      </c>
      <c r="Q163" s="3"/>
    </row>
    <row r="164" spans="1:17" ht="12.75" x14ac:dyDescent="0.15">
      <c r="A164" s="4">
        <v>45225</v>
      </c>
      <c r="B164" s="7">
        <v>418.52999899999998</v>
      </c>
      <c r="C164" s="7">
        <v>422.55999800000001</v>
      </c>
      <c r="D164" s="7">
        <v>398.79998799999998</v>
      </c>
      <c r="E164" s="7">
        <v>403.26001000000002</v>
      </c>
      <c r="F164" s="7"/>
      <c r="G164" s="7"/>
      <c r="H164" s="7"/>
      <c r="I164" s="7"/>
      <c r="J164" s="7"/>
      <c r="K164" s="7"/>
      <c r="L164" s="2" cm="1">
        <f t="array" aca="1" ref="L164" ca="1">SUMPRODUCT(INDEX(E:E,ROW()-$R$1+1):E164*$G$3:INDEX(G:G,$R$1+2))</f>
        <v>430.97767034166662</v>
      </c>
      <c r="M164" s="2" cm="1">
        <f t="array" aca="1" ref="M164" ca="1">SUMPRODUCT(INDEX(E:E,ROW()-ROUNDDOWN($R$1/2,0)+1):E164*$I$3:INDEX(I:I,ROUNDDOWN($R$1/2,0)+2))</f>
        <v>419.18929089285712</v>
      </c>
      <c r="N164" s="2">
        <f t="shared" ca="1" si="10"/>
        <v>407.40091144404761</v>
      </c>
      <c r="O164" s="2" cm="1">
        <f t="array" aca="1" ref="O164" ca="1">SUMPRODUCT(INDEX(N:N,ROW()-ROUNDDOWN(SQRT($R$1),0)+1):N164*$K$3:INDEX(K:K,ROUNDDOWN(SQRT($R$1),0)+2))</f>
        <v>411.1464551539683</v>
      </c>
      <c r="P164" s="13">
        <f t="shared" ca="1" si="11"/>
        <v>0</v>
      </c>
      <c r="Q164" s="3"/>
    </row>
    <row r="165" spans="1:17" ht="12.75" x14ac:dyDescent="0.15">
      <c r="A165" s="4">
        <v>45226</v>
      </c>
      <c r="B165" s="7">
        <v>411.29998799999998</v>
      </c>
      <c r="C165" s="7">
        <v>412.05999800000001</v>
      </c>
      <c r="D165" s="7">
        <v>400.14999399999999</v>
      </c>
      <c r="E165" s="7">
        <v>405</v>
      </c>
      <c r="F165" s="7"/>
      <c r="G165" s="7"/>
      <c r="H165" s="7"/>
      <c r="I165" s="7"/>
      <c r="J165" s="7"/>
      <c r="K165" s="7"/>
      <c r="L165" s="2" cm="1">
        <f t="array" aca="1" ref="L165" ca="1">SUMPRODUCT(INDEX(E:E,ROW()-$R$1+1):E165*$G$3:INDEX(G:G,$R$1+2))</f>
        <v>426.56058660000002</v>
      </c>
      <c r="M165" s="2" cm="1">
        <f t="array" aca="1" ref="M165" ca="1">SUMPRODUCT(INDEX(E:E,ROW()-ROUNDDOWN($R$1/2,0)+1):E165*$I$3:INDEX(I:I,ROUNDDOWN($R$1/2,0)+2))</f>
        <v>415.28679017857144</v>
      </c>
      <c r="N165" s="2">
        <f t="shared" ca="1" si="10"/>
        <v>404.01299375714285</v>
      </c>
      <c r="O165" s="2" cm="1">
        <f t="array" aca="1" ref="O165" ca="1">SUMPRODUCT(INDEX(N:N,ROW()-ROUNDDOWN(SQRT($R$1),0)+1):N165*$K$3:INDEX(K:K,ROUNDDOWN(SQRT($R$1),0)+2))</f>
        <v>406.74977153750001</v>
      </c>
      <c r="P165" s="13">
        <f t="shared" ca="1" si="11"/>
        <v>0</v>
      </c>
      <c r="Q165" s="3"/>
    </row>
    <row r="166" spans="1:17" ht="12.75" x14ac:dyDescent="0.15">
      <c r="A166" s="4">
        <v>45229</v>
      </c>
      <c r="B166" s="7">
        <v>410.86999500000002</v>
      </c>
      <c r="C166" s="7">
        <v>417.66000400000001</v>
      </c>
      <c r="D166" s="7">
        <v>404.80999800000001</v>
      </c>
      <c r="E166" s="7">
        <v>411.60998499999999</v>
      </c>
      <c r="F166" s="7"/>
      <c r="G166" s="7"/>
      <c r="H166" s="7"/>
      <c r="I166" s="7"/>
      <c r="J166" s="7"/>
      <c r="K166" s="7"/>
      <c r="L166" s="2" cm="1">
        <f t="array" aca="1" ref="L166" ca="1">SUMPRODUCT(INDEX(E:E,ROW()-$R$1+1):E166*$G$3:INDEX(G:G,$R$1+2))</f>
        <v>423.40825094166667</v>
      </c>
      <c r="M166" s="2" cm="1">
        <f t="array" aca="1" ref="M166" ca="1">SUMPRODUCT(INDEX(E:E,ROW()-ROUNDDOWN($R$1/2,0)+1):E166*$I$3:INDEX(I:I,ROUNDDOWN($R$1/2,0)+2))</f>
        <v>413.64249967857143</v>
      </c>
      <c r="N166" s="2">
        <f t="shared" ca="1" si="10"/>
        <v>403.87674841547619</v>
      </c>
      <c r="O166" s="2" cm="1">
        <f t="array" aca="1" ref="O166" ca="1">SUMPRODUCT(INDEX(N:N,ROW()-ROUNDDOWN(SQRT($R$1),0)+1):N166*$K$3:INDEX(K:K,ROUNDDOWN(SQRT($R$1),0)+2))</f>
        <v>404.50952403412697</v>
      </c>
      <c r="P166" s="13">
        <f t="shared" ca="1" si="11"/>
        <v>0</v>
      </c>
      <c r="Q166" s="3"/>
    </row>
    <row r="167" spans="1:17" ht="12.75" x14ac:dyDescent="0.15">
      <c r="A167" s="4">
        <v>45230</v>
      </c>
      <c r="B167" s="7">
        <v>404.5</v>
      </c>
      <c r="C167" s="7">
        <v>408.790009</v>
      </c>
      <c r="D167" s="7">
        <v>392.29998799999998</v>
      </c>
      <c r="E167" s="7">
        <v>407.79998799999998</v>
      </c>
      <c r="F167" s="7"/>
      <c r="G167" s="7"/>
      <c r="H167" s="7"/>
      <c r="I167" s="7"/>
      <c r="J167" s="7"/>
      <c r="K167" s="7"/>
      <c r="L167" s="2" cm="1">
        <f t="array" aca="1" ref="L167" ca="1">SUMPRODUCT(INDEX(E:E,ROW()-$R$1+1):E167*$G$3:INDEX(G:G,$R$1+2))</f>
        <v>420.12233254166665</v>
      </c>
      <c r="M167" s="2" cm="1">
        <f t="array" aca="1" ref="M167" ca="1">SUMPRODUCT(INDEX(E:E,ROW()-ROUNDDOWN($R$1/2,0)+1):E167*$I$3:INDEX(I:I,ROUNDDOWN($R$1/2,0)+2))</f>
        <v>411.38142510714289</v>
      </c>
      <c r="N167" s="2">
        <f t="shared" ca="1" si="10"/>
        <v>402.64051767261913</v>
      </c>
      <c r="O167" s="2" cm="1">
        <f t="array" aca="1" ref="O167" ca="1">SUMPRODUCT(INDEX(N:N,ROW()-ROUNDDOWN(SQRT($R$1),0)+1):N167*$K$3:INDEX(K:K,ROUNDDOWN(SQRT($R$1),0)+2))</f>
        <v>403.28134060099211</v>
      </c>
      <c r="P167" s="13">
        <f t="shared" ca="1" si="11"/>
        <v>0</v>
      </c>
      <c r="Q167" s="3"/>
    </row>
    <row r="168" spans="1:17" ht="12.75" x14ac:dyDescent="0.15">
      <c r="A168" s="4">
        <v>45231</v>
      </c>
      <c r="B168" s="7">
        <v>408.83999599999999</v>
      </c>
      <c r="C168" s="7">
        <v>423.80999800000001</v>
      </c>
      <c r="D168" s="7">
        <v>408.69000199999999</v>
      </c>
      <c r="E168" s="7">
        <v>423.25</v>
      </c>
      <c r="F168" s="7"/>
      <c r="G168" s="7"/>
      <c r="H168" s="7"/>
      <c r="I168" s="7"/>
      <c r="J168" s="7"/>
      <c r="K168" s="7"/>
      <c r="L168" s="2" cm="1">
        <f t="array" aca="1" ref="L168" ca="1">SUMPRODUCT(INDEX(E:E,ROW()-$R$1+1):E168*$G$3:INDEX(G:G,$R$1+2))</f>
        <v>419.18583249999995</v>
      </c>
      <c r="M168" s="2" cm="1">
        <f t="array" aca="1" ref="M168" ca="1">SUMPRODUCT(INDEX(E:E,ROW()-ROUNDDOWN($R$1/2,0)+1):E168*$I$3:INDEX(I:I,ROUNDDOWN($R$1/2,0)+2))</f>
        <v>413.19963949999999</v>
      </c>
      <c r="N168" s="2">
        <f t="shared" ca="1" si="10"/>
        <v>407.21344650000003</v>
      </c>
      <c r="O168" s="2" cm="1">
        <f t="array" aca="1" ref="O168" ca="1">SUMPRODUCT(INDEX(N:N,ROW()-ROUNDDOWN(SQRT($R$1),0)+1):N168*$K$3:INDEX(K:K,ROUNDDOWN(SQRT($R$1),0)+2))</f>
        <v>405.1330205434524</v>
      </c>
      <c r="P168" s="13">
        <f t="shared" ca="1" si="11"/>
        <v>1</v>
      </c>
      <c r="Q168" s="3"/>
    </row>
    <row r="169" spans="1:17" ht="12.75" x14ac:dyDescent="0.15">
      <c r="A169" s="4">
        <v>45232</v>
      </c>
      <c r="B169" s="7">
        <v>433.27999899999998</v>
      </c>
      <c r="C169" s="7">
        <v>438.83999599999999</v>
      </c>
      <c r="D169" s="7">
        <v>428.94000199999999</v>
      </c>
      <c r="E169" s="7">
        <v>435.05999800000001</v>
      </c>
      <c r="F169" s="7"/>
      <c r="G169" s="7"/>
      <c r="H169" s="7"/>
      <c r="I169" s="7"/>
      <c r="J169" s="7"/>
      <c r="K169" s="7"/>
      <c r="L169" s="2" cm="1">
        <f t="array" aca="1" ref="L169" ca="1">SUMPRODUCT(INDEX(E:E,ROW()-$R$1+1):E169*$G$3:INDEX(G:G,$R$1+2))</f>
        <v>420.09899885833335</v>
      </c>
      <c r="M169" s="2" cm="1">
        <f t="array" aca="1" ref="M169" ca="1">SUMPRODUCT(INDEX(E:E,ROW()-ROUNDDOWN($R$1/2,0)+1):E169*$I$3:INDEX(I:I,ROUNDDOWN($R$1/2,0)+2))</f>
        <v>418.20249624999997</v>
      </c>
      <c r="N169" s="2">
        <f t="shared" ca="1" si="10"/>
        <v>416.30599364166659</v>
      </c>
      <c r="O169" s="2" cm="1">
        <f t="array" aca="1" ref="O169" ca="1">SUMPRODUCT(INDEX(N:N,ROW()-ROUNDDOWN(SQRT($R$1),0)+1):N169*$K$3:INDEX(K:K,ROUNDDOWN(SQRT($R$1),0)+2))</f>
        <v>410.99756526626982</v>
      </c>
      <c r="P169" s="13">
        <f t="shared" ca="1" si="11"/>
        <v>1</v>
      </c>
      <c r="Q169" s="3"/>
    </row>
    <row r="170" spans="1:17" ht="12.75" x14ac:dyDescent="0.15">
      <c r="A170" s="4">
        <v>45233</v>
      </c>
      <c r="B170" s="7">
        <v>440.20001200000002</v>
      </c>
      <c r="C170" s="7">
        <v>453.08999599999999</v>
      </c>
      <c r="D170" s="7">
        <v>437.23001099999999</v>
      </c>
      <c r="E170" s="7">
        <v>450.04998799999998</v>
      </c>
      <c r="F170" s="7"/>
      <c r="G170" s="7"/>
      <c r="H170" s="7"/>
      <c r="I170" s="7"/>
      <c r="J170" s="7"/>
      <c r="K170" s="7"/>
      <c r="L170" s="2" cm="1">
        <f t="array" aca="1" ref="L170" ca="1">SUMPRODUCT(INDEX(E:E,ROW()-$R$1+1):E170*$G$3:INDEX(G:G,$R$1+2))</f>
        <v>423.1724974166666</v>
      </c>
      <c r="M170" s="2" cm="1">
        <f t="array" aca="1" ref="M170" ca="1">SUMPRODUCT(INDEX(E:E,ROW()-ROUNDDOWN($R$1/2,0)+1):E170*$I$3:INDEX(I:I,ROUNDDOWN($R$1/2,0)+2))</f>
        <v>427.00892217857137</v>
      </c>
      <c r="N170" s="2">
        <f t="shared" ca="1" si="10"/>
        <v>430.84534694047613</v>
      </c>
      <c r="O170" s="2" cm="1">
        <f t="array" aca="1" ref="O170" ca="1">SUMPRODUCT(INDEX(N:N,ROW()-ROUNDDOWN(SQRT($R$1),0)+1):N170*$K$3:INDEX(K:K,ROUNDDOWN(SQRT($R$1),0)+2))</f>
        <v>422.06024576746029</v>
      </c>
      <c r="P170" s="13">
        <f t="shared" ca="1" si="11"/>
        <v>1</v>
      </c>
      <c r="Q170" s="3"/>
    </row>
    <row r="171" spans="1:17" ht="12.75" x14ac:dyDescent="0.15">
      <c r="A171" s="4">
        <v>45236</v>
      </c>
      <c r="B171" s="7">
        <v>452.85000600000001</v>
      </c>
      <c r="C171" s="7">
        <v>459.35000600000001</v>
      </c>
      <c r="D171" s="7">
        <v>448.98998999999998</v>
      </c>
      <c r="E171" s="7">
        <v>457.51001000000002</v>
      </c>
      <c r="F171" s="7"/>
      <c r="G171" s="7"/>
      <c r="H171" s="7"/>
      <c r="I171" s="7"/>
      <c r="J171" s="7"/>
      <c r="K171" s="7"/>
      <c r="L171" s="2" cm="1">
        <f t="array" aca="1" ref="L171" ca="1">SUMPRODUCT(INDEX(E:E,ROW()-$R$1+1):E171*$G$3:INDEX(G:G,$R$1+2))</f>
        <v>427.21649869999999</v>
      </c>
      <c r="M171" s="2" cm="1">
        <f t="array" aca="1" ref="M171" ca="1">SUMPRODUCT(INDEX(E:E,ROW()-ROUNDDOWN($R$1/2,0)+1):E171*$I$3:INDEX(I:I,ROUNDDOWN($R$1/2,0)+2))</f>
        <v>436.5282115</v>
      </c>
      <c r="N171" s="2">
        <f t="shared" ca="1" si="10"/>
        <v>445.83992430000001</v>
      </c>
      <c r="O171" s="2" cm="1">
        <f t="array" aca="1" ref="O171" ca="1">SUMPRODUCT(INDEX(N:N,ROW()-ROUNDDOWN(SQRT($R$1),0)+1):N171*$K$3:INDEX(K:K,ROUNDDOWN(SQRT($R$1),0)+2))</f>
        <v>435.91941007043647</v>
      </c>
      <c r="P171" s="13">
        <f t="shared" ca="1" si="11"/>
        <v>1</v>
      </c>
      <c r="Q171" s="3"/>
    </row>
    <row r="172" spans="1:17" ht="12.75" x14ac:dyDescent="0.15">
      <c r="A172" s="4">
        <v>45237</v>
      </c>
      <c r="B172" s="7">
        <v>457.19000199999999</v>
      </c>
      <c r="C172" s="7">
        <v>462.17999300000002</v>
      </c>
      <c r="D172" s="7">
        <v>451.57998700000002</v>
      </c>
      <c r="E172" s="7">
        <v>459.54998799999998</v>
      </c>
      <c r="F172" s="7"/>
      <c r="G172" s="7"/>
      <c r="H172" s="7"/>
      <c r="I172" s="7"/>
      <c r="J172" s="7"/>
      <c r="K172" s="7"/>
      <c r="L172" s="2" cm="1">
        <f t="array" aca="1" ref="L172" ca="1">SUMPRODUCT(INDEX(E:E,ROW()-$R$1+1):E172*$G$3:INDEX(G:G,$R$1+2))</f>
        <v>431.54416391666666</v>
      </c>
      <c r="M172" s="2" cm="1">
        <f t="array" aca="1" ref="M172" ca="1">SUMPRODUCT(INDEX(E:E,ROW()-ROUNDDOWN($R$1/2,0)+1):E172*$I$3:INDEX(I:I,ROUNDDOWN($R$1/2,0)+2))</f>
        <v>444.61999532142858</v>
      </c>
      <c r="N172" s="2">
        <f t="shared" ca="1" si="10"/>
        <v>457.69582672619049</v>
      </c>
      <c r="O172" s="2" cm="1">
        <f t="array" aca="1" ref="O172" ca="1">SUMPRODUCT(INDEX(N:N,ROW()-ROUNDDOWN(SQRT($R$1),0)+1):N172*$K$3:INDEX(K:K,ROUNDDOWN(SQRT($R$1),0)+2))</f>
        <v>449.26877928650788</v>
      </c>
      <c r="P172" s="13">
        <f t="shared" ca="1" si="11"/>
        <v>1</v>
      </c>
      <c r="Q172" s="3"/>
    </row>
    <row r="173" spans="1:17" ht="12.75" x14ac:dyDescent="0.15">
      <c r="A173" s="4">
        <v>45238</v>
      </c>
      <c r="B173" s="7">
        <v>461</v>
      </c>
      <c r="C173" s="7">
        <v>468.67001299999998</v>
      </c>
      <c r="D173" s="7">
        <v>459.67999300000002</v>
      </c>
      <c r="E173" s="7">
        <v>465.73998999999998</v>
      </c>
      <c r="F173" s="7"/>
      <c r="G173" s="7"/>
      <c r="H173" s="7"/>
      <c r="I173" s="7"/>
      <c r="J173" s="7"/>
      <c r="K173" s="7"/>
      <c r="L173" s="2" cm="1">
        <f t="array" aca="1" ref="L173" ca="1">SUMPRODUCT(INDEX(E:E,ROW()-$R$1+1):E173*$G$3:INDEX(G:G,$R$1+2))</f>
        <v>436.47749619166666</v>
      </c>
      <c r="M173" s="2" cm="1">
        <f t="array" aca="1" ref="M173" ca="1">SUMPRODUCT(INDEX(E:E,ROW()-ROUNDDOWN($R$1/2,0)+1):E173*$I$3:INDEX(I:I,ROUNDDOWN($R$1/2,0)+2))</f>
        <v>452.31106578571428</v>
      </c>
      <c r="N173" s="2">
        <f t="shared" ca="1" si="10"/>
        <v>468.14463537976189</v>
      </c>
      <c r="O173" s="2" cm="1">
        <f t="array" aca="1" ref="O173" ca="1">SUMPRODUCT(INDEX(N:N,ROW()-ROUNDDOWN(SQRT($R$1),0)+1):N173*$K$3:INDEX(K:K,ROUNDDOWN(SQRT($R$1),0)+2))</f>
        <v>460.94424731527772</v>
      </c>
      <c r="P173" s="13">
        <f t="shared" ca="1" si="11"/>
        <v>1</v>
      </c>
      <c r="Q173" s="3"/>
    </row>
    <row r="174" spans="1:17" ht="12.75" x14ac:dyDescent="0.15">
      <c r="A174" s="4">
        <v>45239</v>
      </c>
      <c r="B174" s="7">
        <v>474.67001299999998</v>
      </c>
      <c r="C174" s="7">
        <v>482.29998799999998</v>
      </c>
      <c r="D174" s="7">
        <v>467.5</v>
      </c>
      <c r="E174" s="7">
        <v>469.5</v>
      </c>
      <c r="F174" s="7"/>
      <c r="G174" s="7"/>
      <c r="H174" s="7"/>
      <c r="I174" s="7"/>
      <c r="J174" s="7"/>
      <c r="K174" s="7"/>
      <c r="L174" s="2" cm="1">
        <f t="array" aca="1" ref="L174" ca="1">SUMPRODUCT(INDEX(E:E,ROW()-$R$1+1):E174*$G$3:INDEX(G:G,$R$1+2))</f>
        <v>441.5159963916667</v>
      </c>
      <c r="M174" s="2" cm="1">
        <f t="array" aca="1" ref="M174" ca="1">SUMPRODUCT(INDEX(E:E,ROW()-ROUNDDOWN($R$1/2,0)+1):E174*$I$3:INDEX(I:I,ROUNDDOWN($R$1/2,0)+2))</f>
        <v>459.00892428571427</v>
      </c>
      <c r="N174" s="2">
        <f t="shared" ca="1" si="10"/>
        <v>476.50185217976184</v>
      </c>
      <c r="O174" s="2" cm="1">
        <f t="array" aca="1" ref="O174" ca="1">SUMPRODUCT(INDEX(N:N,ROW()-ROUNDDOWN(SQRT($R$1),0)+1):N174*$K$3:INDEX(K:K,ROUNDDOWN(SQRT($R$1),0)+2))</f>
        <v>470.58177567083328</v>
      </c>
      <c r="P174" s="13">
        <f t="shared" ca="1" si="11"/>
        <v>1</v>
      </c>
      <c r="Q174" s="3"/>
    </row>
    <row r="175" spans="1:17" ht="12.75" x14ac:dyDescent="0.15">
      <c r="A175" s="4">
        <v>45240</v>
      </c>
      <c r="B175" s="7">
        <v>475</v>
      </c>
      <c r="C175" s="7">
        <v>484.72000100000002</v>
      </c>
      <c r="D175" s="7">
        <v>472.82998700000002</v>
      </c>
      <c r="E175" s="7">
        <v>483.35000600000001</v>
      </c>
      <c r="F175" s="7"/>
      <c r="G175" s="7"/>
      <c r="H175" s="7"/>
      <c r="I175" s="7"/>
      <c r="J175" s="7"/>
      <c r="K175" s="7"/>
      <c r="L175" s="2" cm="1">
        <f t="array" aca="1" ref="L175" ca="1">SUMPRODUCT(INDEX(E:E,ROW()-$R$1+1):E175*$G$3:INDEX(G:G,$R$1+2))</f>
        <v>447.88166409166666</v>
      </c>
      <c r="M175" s="2" cm="1">
        <f t="array" aca="1" ref="M175" ca="1">SUMPRODUCT(INDEX(E:E,ROW()-ROUNDDOWN($R$1/2,0)+1):E175*$I$3:INDEX(I:I,ROUNDDOWN($R$1/2,0)+2))</f>
        <v>466.96571242857135</v>
      </c>
      <c r="N175" s="2">
        <f t="shared" ca="1" si="10"/>
        <v>486.04976076547604</v>
      </c>
      <c r="O175" s="2" cm="1">
        <f t="array" aca="1" ref="O175" ca="1">SUMPRODUCT(INDEX(N:N,ROW()-ROUNDDOWN(SQRT($R$1),0)+1):N175*$K$3:INDEX(K:K,ROUNDDOWN(SQRT($R$1),0)+2))</f>
        <v>479.88293700595227</v>
      </c>
      <c r="P175" s="13">
        <f t="shared" ca="1" si="11"/>
        <v>1</v>
      </c>
      <c r="Q175" s="3"/>
    </row>
    <row r="176" spans="1:17" ht="12.75" x14ac:dyDescent="0.15">
      <c r="A176" s="4">
        <v>45243</v>
      </c>
      <c r="B176" s="7">
        <v>483.20001200000002</v>
      </c>
      <c r="C176" s="7">
        <v>491.16000400000001</v>
      </c>
      <c r="D176" s="7">
        <v>480.98998999999998</v>
      </c>
      <c r="E176" s="7">
        <v>486.20001200000002</v>
      </c>
      <c r="F176" s="7"/>
      <c r="G176" s="7"/>
      <c r="H176" s="7"/>
      <c r="I176" s="7"/>
      <c r="J176" s="7"/>
      <c r="K176" s="7"/>
      <c r="L176" s="2" cm="1">
        <f t="array" aca="1" ref="L176" ca="1">SUMPRODUCT(INDEX(E:E,ROW()-$R$1+1):E176*$G$3:INDEX(G:G,$R$1+2))</f>
        <v>454.02458245000003</v>
      </c>
      <c r="M176" s="2" cm="1">
        <f t="array" aca="1" ref="M176" ca="1">SUMPRODUCT(INDEX(E:E,ROW()-ROUNDDOWN($R$1/2,0)+1):E176*$I$3:INDEX(I:I,ROUNDDOWN($R$1/2,0)+2))</f>
        <v>473.48857328571427</v>
      </c>
      <c r="N176" s="2">
        <f t="shared" ca="1" si="10"/>
        <v>492.95256412142851</v>
      </c>
      <c r="O176" s="2" cm="1">
        <f t="array" aca="1" ref="O176" ca="1">SUMPRODUCT(INDEX(N:N,ROW()-ROUNDDOWN(SQRT($R$1),0)+1):N176*$K$3:INDEX(K:K,ROUNDDOWN(SQRT($R$1),0)+2))</f>
        <v>487.90984434583322</v>
      </c>
      <c r="P176" s="13">
        <f t="shared" ca="1" si="11"/>
        <v>1</v>
      </c>
      <c r="Q176" s="3"/>
    </row>
    <row r="177" spans="1:17" ht="12.75" x14ac:dyDescent="0.15">
      <c r="A177" s="4">
        <v>45244</v>
      </c>
      <c r="B177" s="7">
        <v>496.79998799999998</v>
      </c>
      <c r="C177" s="7">
        <v>498.33999599999999</v>
      </c>
      <c r="D177" s="7">
        <v>490.39999399999999</v>
      </c>
      <c r="E177" s="7">
        <v>496.55999800000001</v>
      </c>
      <c r="F177" s="7"/>
      <c r="G177" s="7"/>
      <c r="H177" s="7"/>
      <c r="I177" s="7"/>
      <c r="J177" s="7"/>
      <c r="K177" s="7"/>
      <c r="L177" s="2" cm="1">
        <f t="array" aca="1" ref="L177" ca="1">SUMPRODUCT(INDEX(E:E,ROW()-$R$1+1):E177*$G$3:INDEX(G:G,$R$1+2))</f>
        <v>460.99208229166663</v>
      </c>
      <c r="M177" s="2" cm="1">
        <f t="array" aca="1" ref="M177" ca="1">SUMPRODUCT(INDEX(E:E,ROW()-ROUNDDOWN($R$1/2,0)+1):E177*$I$3:INDEX(I:I,ROUNDDOWN($R$1/2,0)+2))</f>
        <v>480.77500157142856</v>
      </c>
      <c r="N177" s="2">
        <f t="shared" ca="1" si="10"/>
        <v>500.55792085119049</v>
      </c>
      <c r="O177" s="2" cm="1">
        <f t="array" aca="1" ref="O177" ca="1">SUMPRODUCT(INDEX(N:N,ROW()-ROUNDDOWN(SQRT($R$1),0)+1):N177*$K$3:INDEX(K:K,ROUNDDOWN(SQRT($R$1),0)+2))</f>
        <v>495.60477526031741</v>
      </c>
      <c r="P177" s="13">
        <f t="shared" ca="1" si="11"/>
        <v>1</v>
      </c>
      <c r="Q177" s="3"/>
    </row>
    <row r="178" spans="1:17" ht="12.75" x14ac:dyDescent="0.15">
      <c r="A178" s="4">
        <v>45245</v>
      </c>
      <c r="B178" s="7">
        <v>499.35000600000001</v>
      </c>
      <c r="C178" s="7">
        <v>499.60000600000001</v>
      </c>
      <c r="D178" s="7">
        <v>482</v>
      </c>
      <c r="E178" s="7">
        <v>488.88000499999998</v>
      </c>
      <c r="F178" s="7"/>
      <c r="G178" s="7"/>
      <c r="H178" s="7"/>
      <c r="I178" s="7"/>
      <c r="J178" s="7"/>
      <c r="K178" s="7"/>
      <c r="L178" s="2" cm="1">
        <f t="array" aca="1" ref="L178" ca="1">SUMPRODUCT(INDEX(E:E,ROW()-$R$1+1):E178*$G$3:INDEX(G:G,$R$1+2))</f>
        <v>466.50016639999996</v>
      </c>
      <c r="M178" s="2" cm="1">
        <f t="array" aca="1" ref="M178" ca="1">SUMPRODUCT(INDEX(E:E,ROW()-ROUNDDOWN($R$1/2,0)+1):E178*$I$3:INDEX(I:I,ROUNDDOWN($R$1/2,0)+2))</f>
        <v>484.48035982142858</v>
      </c>
      <c r="N178" s="2">
        <f t="shared" ca="1" si="10"/>
        <v>502.4605532428572</v>
      </c>
      <c r="O178" s="2" cm="1">
        <f t="array" aca="1" ref="O178" ca="1">SUMPRODUCT(INDEX(N:N,ROW()-ROUNDDOWN(SQRT($R$1),0)+1):N178*$K$3:INDEX(K:K,ROUNDDOWN(SQRT($R$1),0)+2))</f>
        <v>500.24167759206352</v>
      </c>
      <c r="P178" s="13">
        <f t="shared" ca="1" si="11"/>
        <v>1</v>
      </c>
      <c r="Q178" s="3"/>
    </row>
    <row r="179" spans="1:17" ht="12.75" x14ac:dyDescent="0.15">
      <c r="A179" s="4">
        <v>45246</v>
      </c>
      <c r="B179" s="7">
        <v>486.790009</v>
      </c>
      <c r="C179" s="7">
        <v>495.25</v>
      </c>
      <c r="D179" s="7">
        <v>483.29998799999998</v>
      </c>
      <c r="E179" s="7">
        <v>494.79998799999998</v>
      </c>
      <c r="F179" s="7"/>
      <c r="G179" s="7"/>
      <c r="H179" s="7"/>
      <c r="I179" s="7"/>
      <c r="J179" s="7"/>
      <c r="K179" s="7"/>
      <c r="L179" s="2" cm="1">
        <f t="array" aca="1" ref="L179" ca="1">SUMPRODUCT(INDEX(E:E,ROW()-$R$1+1):E179*$G$3:INDEX(G:G,$R$1+2))</f>
        <v>472.15583174999995</v>
      </c>
      <c r="M179" s="2" cm="1">
        <f t="array" aca="1" ref="M179" ca="1">SUMPRODUCT(INDEX(E:E,ROW()-ROUNDDOWN($R$1/2,0)+1):E179*$I$3:INDEX(I:I,ROUNDDOWN($R$1/2,0)+2))</f>
        <v>488.54535685714285</v>
      </c>
      <c r="N179" s="2">
        <f t="shared" ca="1" si="10"/>
        <v>504.93488196428575</v>
      </c>
      <c r="O179" s="2" cm="1">
        <f t="array" aca="1" ref="O179" ca="1">SUMPRODUCT(INDEX(N:N,ROW()-ROUNDDOWN(SQRT($R$1),0)+1):N179*$K$3:INDEX(K:K,ROUNDDOWN(SQRT($R$1),0)+2))</f>
        <v>503.38061220496036</v>
      </c>
      <c r="P179" s="13">
        <f t="shared" ca="1" si="11"/>
        <v>1</v>
      </c>
      <c r="Q179" s="3"/>
    </row>
    <row r="180" spans="1:17" ht="12.75" x14ac:dyDescent="0.15">
      <c r="A180" s="4">
        <v>45247</v>
      </c>
      <c r="B180" s="7">
        <v>495.23998999999998</v>
      </c>
      <c r="C180" s="7">
        <v>497.17001299999998</v>
      </c>
      <c r="D180" s="7">
        <v>490.07000699999998</v>
      </c>
      <c r="E180" s="7">
        <v>492.98001099999999</v>
      </c>
      <c r="F180" s="7"/>
      <c r="G180" s="7"/>
      <c r="H180" s="7"/>
      <c r="I180" s="7"/>
      <c r="J180" s="7"/>
      <c r="K180" s="7"/>
      <c r="L180" s="2" cm="1">
        <f t="array" aca="1" ref="L180" ca="1">SUMPRODUCT(INDEX(E:E,ROW()-$R$1+1):E180*$G$3:INDEX(G:G,$R$1+2))</f>
        <v>476.82116682500003</v>
      </c>
      <c r="M180" s="2" cm="1">
        <f t="array" aca="1" ref="M180" ca="1">SUMPRODUCT(INDEX(E:E,ROW()-ROUNDDOWN($R$1/2,0)+1):E180*$I$3:INDEX(I:I,ROUNDDOWN($R$1/2,0)+2))</f>
        <v>490.89643107142854</v>
      </c>
      <c r="N180" s="2">
        <f t="shared" ca="1" si="10"/>
        <v>504.97169531785704</v>
      </c>
      <c r="O180" s="2" cm="1">
        <f t="array" aca="1" ref="O180" ca="1">SUMPRODUCT(INDEX(N:N,ROW()-ROUNDDOWN(SQRT($R$1),0)+1):N180*$K$3:INDEX(K:K,ROUNDDOWN(SQRT($R$1),0)+2))</f>
        <v>504.54090052083325</v>
      </c>
      <c r="P180" s="13">
        <f t="shared" ca="1" si="11"/>
        <v>1</v>
      </c>
      <c r="Q180" s="3"/>
    </row>
    <row r="181" spans="1:17" ht="12.75" x14ac:dyDescent="0.15">
      <c r="A181" s="4">
        <v>45250</v>
      </c>
      <c r="B181" s="7">
        <v>493.11999500000002</v>
      </c>
      <c r="C181" s="7">
        <v>505.48001099999999</v>
      </c>
      <c r="D181" s="7">
        <v>491.80999800000001</v>
      </c>
      <c r="E181" s="7">
        <v>504.08999599999999</v>
      </c>
      <c r="F181" s="7"/>
      <c r="G181" s="7"/>
      <c r="H181" s="7"/>
      <c r="I181" s="7"/>
      <c r="J181" s="7"/>
      <c r="K181" s="7"/>
      <c r="L181" s="2" cm="1">
        <f t="array" aca="1" ref="L181" ca="1">SUMPRODUCT(INDEX(E:E,ROW()-$R$1+1):E181*$G$3:INDEX(G:G,$R$1+2))</f>
        <v>482.14208326666665</v>
      </c>
      <c r="M181" s="2" cm="1">
        <f t="array" aca="1" ref="M181" ca="1">SUMPRODUCT(INDEX(E:E,ROW()-ROUNDDOWN($R$1/2,0)+1):E181*$I$3:INDEX(I:I,ROUNDDOWN($R$1/2,0)+2))</f>
        <v>495.05214364285706</v>
      </c>
      <c r="N181" s="2">
        <f t="shared" ca="1" si="10"/>
        <v>507.96220401904748</v>
      </c>
      <c r="O181" s="2" cm="1">
        <f t="array" aca="1" ref="O181" ca="1">SUMPRODUCT(INDEX(N:N,ROW()-ROUNDDOWN(SQRT($R$1),0)+1):N181*$K$3:INDEX(K:K,ROUNDDOWN(SQRT($R$1),0)+2))</f>
        <v>506.46081410952371</v>
      </c>
      <c r="P181" s="13">
        <f t="shared" ca="1" si="11"/>
        <v>1</v>
      </c>
      <c r="Q181" s="3"/>
    </row>
    <row r="182" spans="1:17" ht="12.75" x14ac:dyDescent="0.15">
      <c r="A182" s="4">
        <v>45251</v>
      </c>
      <c r="B182" s="7">
        <v>501.26001000000002</v>
      </c>
      <c r="C182" s="7">
        <v>505.17001299999998</v>
      </c>
      <c r="D182" s="7">
        <v>492.22000100000002</v>
      </c>
      <c r="E182" s="7">
        <v>499.44000199999999</v>
      </c>
      <c r="F182" s="7"/>
      <c r="G182" s="7"/>
      <c r="H182" s="7"/>
      <c r="I182" s="7"/>
      <c r="J182" s="7"/>
      <c r="K182" s="7"/>
      <c r="L182" s="2" cm="1">
        <f t="array" aca="1" ref="L182" ca="1">SUMPRODUCT(INDEX(E:E,ROW()-$R$1+1):E182*$G$3:INDEX(G:G,$R$1+2))</f>
        <v>486.11108369999994</v>
      </c>
      <c r="M182" s="2" cm="1">
        <f t="array" aca="1" ref="M182" ca="1">SUMPRODUCT(INDEX(E:E,ROW()-ROUNDDOWN($R$1/2,0)+1):E182*$I$3:INDEX(I:I,ROUNDDOWN($R$1/2,0)+2))</f>
        <v>496.81000071428571</v>
      </c>
      <c r="N182" s="2">
        <f t="shared" ca="1" si="10"/>
        <v>507.50891772857148</v>
      </c>
      <c r="O182" s="2" cm="1">
        <f t="array" aca="1" ref="O182" ca="1">SUMPRODUCT(INDEX(N:N,ROW()-ROUNDDOWN(SQRT($R$1),0)+1):N182*$K$3:INDEX(K:K,ROUNDDOWN(SQRT($R$1),0)+2))</f>
        <v>507.23714275694442</v>
      </c>
      <c r="P182" s="13">
        <f t="shared" ca="1" si="11"/>
        <v>1</v>
      </c>
      <c r="Q182" s="3"/>
    </row>
    <row r="183" spans="1:17" ht="15.75" customHeight="1" x14ac:dyDescent="0.15">
      <c r="A183" s="5">
        <v>45252</v>
      </c>
      <c r="B183" s="1">
        <v>498.51998900000001</v>
      </c>
      <c r="C183" s="1">
        <v>503.35000600000001</v>
      </c>
      <c r="D183" s="1">
        <v>476.89999399999999</v>
      </c>
      <c r="E183" s="1">
        <v>487.16000400000001</v>
      </c>
      <c r="L183" s="2" cm="1">
        <f t="array" aca="1" ref="L183" ca="1">SUMPRODUCT(INDEX(E:E,ROW()-$R$1+1):E183*$G$3:INDEX(G:G,$R$1+2))</f>
        <v>487.7814176</v>
      </c>
      <c r="M183" s="2" cm="1">
        <f t="array" aca="1" ref="M183" ca="1">SUMPRODUCT(INDEX(E:E,ROW()-ROUNDDOWN($R$1/2,0)+1):E183*$I$3:INDEX(I:I,ROUNDDOWN($R$1/2,0)+2))</f>
        <v>494.92321557142861</v>
      </c>
      <c r="N183" s="2">
        <f t="shared" ca="1" si="10"/>
        <v>502.06501354285723</v>
      </c>
      <c r="O183" s="2" cm="1">
        <f t="array" aca="1" ref="O183" ca="1">SUMPRODUCT(INDEX(N:N,ROW()-ROUNDDOWN(SQRT($R$1),0)+1):N183*$K$3:INDEX(K:K,ROUNDDOWN(SQRT($R$1),0)+2))</f>
        <v>504.86251335079368</v>
      </c>
      <c r="P183" s="13">
        <f t="shared" ca="1" si="11"/>
        <v>0</v>
      </c>
    </row>
    <row r="184" spans="1:17" ht="15.75" customHeight="1" x14ac:dyDescent="0.15">
      <c r="A184" s="5">
        <v>45254</v>
      </c>
      <c r="B184" s="1">
        <v>484.70001200000002</v>
      </c>
      <c r="C184" s="1">
        <v>489.209991</v>
      </c>
      <c r="D184" s="1">
        <v>477.45001200000002</v>
      </c>
      <c r="E184" s="1">
        <v>477.76001000000002</v>
      </c>
      <c r="L184" s="2" cm="1">
        <f t="array" aca="1" ref="L184" ca="1">SUMPRODUCT(INDEX(E:E,ROW()-$R$1+1):E184*$G$3:INDEX(G:G,$R$1+2))</f>
        <v>487.74416888333332</v>
      </c>
      <c r="M184" s="2" cm="1">
        <f t="array" aca="1" ref="M184" ca="1">SUMPRODUCT(INDEX(E:E,ROW()-ROUNDDOWN($R$1/2,0)+1):E184*$I$3:INDEX(I:I,ROUNDDOWN($R$1/2,0)+2))</f>
        <v>490.65214649999996</v>
      </c>
      <c r="N184" s="2">
        <f t="shared" ca="1" si="10"/>
        <v>493.5601241166666</v>
      </c>
      <c r="O184" s="2" cm="1">
        <f t="array" aca="1" ref="O184" ca="1">SUMPRODUCT(INDEX(N:N,ROW()-ROUNDDOWN(SQRT($R$1),0)+1):N184*$K$3:INDEX(K:K,ROUNDDOWN(SQRT($R$1),0)+2))</f>
        <v>498.7198861940476</v>
      </c>
      <c r="P184" s="13">
        <f t="shared" ca="1" si="11"/>
        <v>0</v>
      </c>
    </row>
    <row r="185" spans="1:17" ht="15.75" customHeight="1" x14ac:dyDescent="0.15">
      <c r="A185" s="5">
        <v>45257</v>
      </c>
      <c r="B185" s="1">
        <v>478</v>
      </c>
      <c r="C185" s="1">
        <v>485.29998799999998</v>
      </c>
      <c r="D185" s="1">
        <v>476.51998900000001</v>
      </c>
      <c r="E185" s="1">
        <v>482.42001299999998</v>
      </c>
      <c r="L185" s="2" cm="1">
        <f t="array" aca="1" ref="L185" ca="1">SUMPRODUCT(INDEX(E:E,ROW()-$R$1+1):E185*$G$3:INDEX(G:G,$R$1+2))</f>
        <v>487.93358710833337</v>
      </c>
      <c r="M185" s="2" cm="1">
        <f t="array" aca="1" ref="M185" ca="1">SUMPRODUCT(INDEX(E:E,ROW()-ROUNDDOWN($R$1/2,0)+1):E185*$I$3:INDEX(I:I,ROUNDDOWN($R$1/2,0)+2))</f>
        <v>488.21750632142852</v>
      </c>
      <c r="N185" s="2">
        <f t="shared" ca="1" si="10"/>
        <v>488.50142553452366</v>
      </c>
      <c r="O185" s="2" cm="1">
        <f t="array" aca="1" ref="O185" ca="1">SUMPRODUCT(INDEX(N:N,ROW()-ROUNDDOWN(SQRT($R$1),0)+1):N185*$K$3:INDEX(K:K,ROUNDDOWN(SQRT($R$1),0)+2))</f>
        <v>492.4482563966269</v>
      </c>
      <c r="P185" s="13">
        <f t="shared" ca="1" si="11"/>
        <v>0</v>
      </c>
    </row>
    <row r="186" spans="1:17" ht="15.75" customHeight="1" x14ac:dyDescent="0.15">
      <c r="A186" s="5">
        <v>45258</v>
      </c>
      <c r="B186" s="1">
        <v>482.35998499999999</v>
      </c>
      <c r="C186" s="1">
        <v>483.23001099999999</v>
      </c>
      <c r="D186" s="1">
        <v>474.73001099999999</v>
      </c>
      <c r="E186" s="1">
        <v>478.209991</v>
      </c>
      <c r="L186" s="2" cm="1">
        <f t="array" aca="1" ref="L186" ca="1">SUMPRODUCT(INDEX(E:E,ROW()-$R$1+1):E186*$G$3:INDEX(G:G,$R$1+2))</f>
        <v>487.32700237499995</v>
      </c>
      <c r="M186" s="2" cm="1">
        <f t="array" aca="1" ref="M186" ca="1">SUMPRODUCT(INDEX(E:E,ROW()-ROUNDDOWN($R$1/2,0)+1):E186*$I$3:INDEX(I:I,ROUNDDOWN($R$1/2,0)+2))</f>
        <v>484.96107464285711</v>
      </c>
      <c r="N186" s="2">
        <f t="shared" ca="1" si="10"/>
        <v>482.59514691071428</v>
      </c>
      <c r="O186" s="2" cm="1">
        <f t="array" aca="1" ref="O186" ca="1">SUMPRODUCT(INDEX(N:N,ROW()-ROUNDDOWN(SQRT($R$1),0)+1):N186*$K$3:INDEX(K:K,ROUNDDOWN(SQRT($R$1),0)+2))</f>
        <v>486.39140265297613</v>
      </c>
      <c r="P186" s="13">
        <f t="shared" ca="1" si="11"/>
        <v>0</v>
      </c>
    </row>
    <row r="187" spans="1:17" ht="15.75" customHeight="1" x14ac:dyDescent="0.15">
      <c r="A187" s="5">
        <v>45259</v>
      </c>
      <c r="B187" s="1">
        <v>483.790009</v>
      </c>
      <c r="C187" s="1">
        <v>487.61999500000002</v>
      </c>
      <c r="D187" s="1">
        <v>478.60000600000001</v>
      </c>
      <c r="E187" s="1">
        <v>481.39999399999999</v>
      </c>
      <c r="L187" s="2" cm="1">
        <f t="array" aca="1" ref="L187" ca="1">SUMPRODUCT(INDEX(E:E,ROW()-$R$1+1):E187*$G$3:INDEX(G:G,$R$1+2))</f>
        <v>486.94666817499996</v>
      </c>
      <c r="M187" s="2" cm="1">
        <f t="array" aca="1" ref="M187" ca="1">SUMPRODUCT(INDEX(E:E,ROW()-ROUNDDOWN($R$1/2,0)+1):E187*$I$3:INDEX(I:I,ROUNDDOWN($R$1/2,0)+2))</f>
        <v>483.09464360714287</v>
      </c>
      <c r="N187" s="2">
        <f t="shared" ca="1" si="10"/>
        <v>479.24261903928578</v>
      </c>
      <c r="O187" s="2" cm="1">
        <f t="array" aca="1" ref="O187" ca="1">SUMPRODUCT(INDEX(N:N,ROW()-ROUNDDOWN(SQRT($R$1),0)+1):N187*$K$3:INDEX(K:K,ROUNDDOWN(SQRT($R$1),0)+2))</f>
        <v>481.90326274563495</v>
      </c>
      <c r="P187" s="13">
        <f t="shared" ca="1" si="11"/>
        <v>0</v>
      </c>
    </row>
    <row r="188" spans="1:17" ht="15.75" customHeight="1" x14ac:dyDescent="0.15">
      <c r="A188" s="5">
        <v>45260</v>
      </c>
      <c r="B188" s="1">
        <v>480.23998999999998</v>
      </c>
      <c r="C188" s="1">
        <v>481.10000600000001</v>
      </c>
      <c r="D188" s="1">
        <v>464.22000100000002</v>
      </c>
      <c r="E188" s="1">
        <v>467.70001200000002</v>
      </c>
      <c r="L188" s="2" cm="1">
        <f t="array" aca="1" ref="L188" ca="1">SUMPRODUCT(INDEX(E:E,ROW()-$R$1+1):E188*$G$3:INDEX(G:G,$R$1+2))</f>
        <v>484.67175284166672</v>
      </c>
      <c r="M188" s="2" cm="1">
        <f t="array" aca="1" ref="M188" ca="1">SUMPRODUCT(INDEX(E:E,ROW()-ROUNDDOWN($R$1/2,0)+1):E188*$I$3:INDEX(I:I,ROUNDDOWN($R$1/2,0)+2))</f>
        <v>478.21678910714286</v>
      </c>
      <c r="N188" s="2">
        <f t="shared" ca="1" si="10"/>
        <v>471.761825372619</v>
      </c>
      <c r="O188" s="2" cm="1">
        <f t="array" aca="1" ref="O188" ca="1">SUMPRODUCT(INDEX(N:N,ROW()-ROUNDDOWN(SQRT($R$1),0)+1):N188*$K$3:INDEX(K:K,ROUNDDOWN(SQRT($R$1),0)+2))</f>
        <v>476.0609768511905</v>
      </c>
      <c r="P188" s="13">
        <f t="shared" ca="1" si="11"/>
        <v>0</v>
      </c>
    </row>
    <row r="189" spans="1:17" ht="15.75" customHeight="1" x14ac:dyDescent="0.15">
      <c r="A189" s="5">
        <v>45261</v>
      </c>
      <c r="B189" s="1">
        <v>465.25</v>
      </c>
      <c r="C189" s="1">
        <v>472</v>
      </c>
      <c r="D189" s="1">
        <v>461.86999500000002</v>
      </c>
      <c r="E189" s="1">
        <v>467.64999399999999</v>
      </c>
      <c r="L189" s="2" cm="1">
        <f t="array" aca="1" ref="L189" ca="1">SUMPRODUCT(INDEX(E:E,ROW()-$R$1+1):E189*$G$3:INDEX(G:G,$R$1+2))</f>
        <v>482.37425174166668</v>
      </c>
      <c r="M189" s="2" cm="1">
        <f t="array" aca="1" ref="M189" ca="1">SUMPRODUCT(INDEX(E:E,ROW()-ROUNDDOWN($R$1/2,0)+1):E189*$I$3:INDEX(I:I,ROUNDDOWN($R$1/2,0)+2))</f>
        <v>474.62607239285705</v>
      </c>
      <c r="N189" s="2">
        <f t="shared" ca="1" si="10"/>
        <v>466.87789304404743</v>
      </c>
      <c r="O189" s="2" cm="1">
        <f t="array" aca="1" ref="O189" ca="1">SUMPRODUCT(INDEX(N:N,ROW()-ROUNDDOWN(SQRT($R$1),0)+1):N189*$K$3:INDEX(K:K,ROUNDDOWN(SQRT($R$1),0)+2))</f>
        <v>470.56665815277768</v>
      </c>
      <c r="P189" s="13">
        <f t="shared" ca="1" si="11"/>
        <v>0</v>
      </c>
    </row>
    <row r="190" spans="1:17" ht="15.75" customHeight="1" x14ac:dyDescent="0.15">
      <c r="A190" s="5">
        <v>45264</v>
      </c>
      <c r="B190" s="1">
        <v>460.76998900000001</v>
      </c>
      <c r="C190" s="1">
        <v>460.76998900000001</v>
      </c>
      <c r="D190" s="1">
        <v>450.10000600000001</v>
      </c>
      <c r="E190" s="1">
        <v>455.10000600000001</v>
      </c>
      <c r="L190" s="2" cm="1">
        <f t="array" aca="1" ref="L190" ca="1">SUMPRODUCT(INDEX(E:E,ROW()-$R$1+1):E190*$G$3:INDEX(G:G,$R$1+2))</f>
        <v>478.52341885833346</v>
      </c>
      <c r="M190" s="2" cm="1">
        <f t="array" aca="1" ref="M190" ca="1">SUMPRODUCT(INDEX(E:E,ROW()-ROUNDDOWN($R$1/2,0)+1):E190*$I$3:INDEX(I:I,ROUNDDOWN($R$1/2,0)+2))</f>
        <v>469.03321610714283</v>
      </c>
      <c r="N190" s="2">
        <f t="shared" ca="1" si="10"/>
        <v>459.54301335595221</v>
      </c>
      <c r="O190" s="2" cm="1">
        <f t="array" aca="1" ref="O190" ca="1">SUMPRODUCT(INDEX(N:N,ROW()-ROUNDDOWN(SQRT($R$1),0)+1):N190*$K$3:INDEX(K:K,ROUNDDOWN(SQRT($R$1),0)+2))</f>
        <v>464.02444192142843</v>
      </c>
      <c r="P190" s="13">
        <f t="shared" ca="1" si="11"/>
        <v>0</v>
      </c>
    </row>
    <row r="191" spans="1:17" ht="15.75" customHeight="1" x14ac:dyDescent="0.15">
      <c r="A191" s="5">
        <v>45265</v>
      </c>
      <c r="B191" s="1">
        <v>454.66000400000001</v>
      </c>
      <c r="C191" s="1">
        <v>466</v>
      </c>
      <c r="D191" s="1">
        <v>452.709991</v>
      </c>
      <c r="E191" s="1">
        <v>465.66000400000001</v>
      </c>
      <c r="L191" s="2" cm="1">
        <f t="array" aca="1" ref="L191" ca="1">SUMPRODUCT(INDEX(E:E,ROW()-$R$1+1):E191*$G$3:INDEX(G:G,$R$1+2))</f>
        <v>476.22800239166668</v>
      </c>
      <c r="M191" s="2" cm="1">
        <f t="array" aca="1" ref="M191" ca="1">SUMPRODUCT(INDEX(E:E,ROW()-ROUNDDOWN($R$1/2,0)+1):E191*$I$3:INDEX(I:I,ROUNDDOWN($R$1/2,0)+2))</f>
        <v>467.22535925</v>
      </c>
      <c r="N191" s="2">
        <f t="shared" ca="1" si="10"/>
        <v>458.22271610833332</v>
      </c>
      <c r="O191" s="2" cm="1">
        <f t="array" aca="1" ref="O191" ca="1">SUMPRODUCT(INDEX(N:N,ROW()-ROUNDDOWN(SQRT($R$1),0)+1):N191*$K$3:INDEX(K:K,ROUNDDOWN(SQRT($R$1),0)+2))</f>
        <v>460.10534468015862</v>
      </c>
      <c r="P191" s="13">
        <f t="shared" ca="1" si="11"/>
        <v>0</v>
      </c>
    </row>
    <row r="192" spans="1:17" ht="15.75" customHeight="1" x14ac:dyDescent="0.15">
      <c r="A192" s="5">
        <v>45266</v>
      </c>
      <c r="B192" s="1">
        <v>472.14999399999999</v>
      </c>
      <c r="C192" s="1">
        <v>473.86999500000002</v>
      </c>
      <c r="D192" s="1">
        <v>454.11999500000002</v>
      </c>
      <c r="E192" s="1">
        <v>455.02999899999998</v>
      </c>
      <c r="L192" s="2" cm="1">
        <f t="array" aca="1" ref="L192" ca="1">SUMPRODUCT(INDEX(E:E,ROW()-$R$1+1):E192*$G$3:INDEX(G:G,$R$1+2))</f>
        <v>472.77500203333335</v>
      </c>
      <c r="M192" s="2" cm="1">
        <f t="array" aca="1" ref="M192" ca="1">SUMPRODUCT(INDEX(E:E,ROW()-ROUNDDOWN($R$1/2,0)+1):E192*$I$3:INDEX(I:I,ROUNDDOWN($R$1/2,0)+2))</f>
        <v>463.19214421428569</v>
      </c>
      <c r="N192" s="2">
        <f t="shared" ca="1" si="10"/>
        <v>453.60928639523803</v>
      </c>
      <c r="O192" s="2" cm="1">
        <f t="array" aca="1" ref="O192" ca="1">SUMPRODUCT(INDEX(N:N,ROW()-ROUNDDOWN(SQRT($R$1),0)+1):N192*$K$3:INDEX(K:K,ROUNDDOWN(SQRT($R$1),0)+2))</f>
        <v>456.13605079305546</v>
      </c>
      <c r="P192" s="13">
        <f t="shared" ca="1" si="11"/>
        <v>0</v>
      </c>
    </row>
    <row r="193" spans="1:16" ht="15.75" customHeight="1" x14ac:dyDescent="0.15">
      <c r="A193" s="5">
        <v>45267</v>
      </c>
      <c r="B193" s="1">
        <v>457</v>
      </c>
      <c r="C193" s="1">
        <v>466.290009</v>
      </c>
      <c r="D193" s="1">
        <v>456.040009</v>
      </c>
      <c r="E193" s="1">
        <v>465.959991</v>
      </c>
      <c r="L193" s="2" cm="1">
        <f t="array" aca="1" ref="L193" ca="1">SUMPRODUCT(INDEX(E:E,ROW()-$R$1+1):E193*$G$3:INDEX(G:G,$R$1+2))</f>
        <v>471.034334</v>
      </c>
      <c r="M193" s="2" cm="1">
        <f t="array" aca="1" ref="M193" ca="1">SUMPRODUCT(INDEX(E:E,ROW()-ROUNDDOWN($R$1/2,0)+1):E193*$I$3:INDEX(I:I,ROUNDDOWN($R$1/2,0)+2))</f>
        <v>462.86964196428568</v>
      </c>
      <c r="N193" s="2">
        <f t="shared" ca="1" si="10"/>
        <v>454.70494992857135</v>
      </c>
      <c r="O193" s="2" cm="1">
        <f t="array" aca="1" ref="O193" ca="1">SUMPRODUCT(INDEX(N:N,ROW()-ROUNDDOWN(SQRT($R$1),0)+1):N193*$K$3:INDEX(K:K,ROUNDDOWN(SQRT($R$1),0)+2))</f>
        <v>454.92602311408723</v>
      </c>
      <c r="P193" s="13">
        <f t="shared" ca="1" si="11"/>
        <v>0</v>
      </c>
    </row>
    <row r="194" spans="1:16" ht="15.75" customHeight="1" x14ac:dyDescent="0.15">
      <c r="A194" s="5">
        <v>45268</v>
      </c>
      <c r="B194" s="1">
        <v>465.95001200000002</v>
      </c>
      <c r="C194" s="1">
        <v>477.41000400000001</v>
      </c>
      <c r="D194" s="1">
        <v>465.5</v>
      </c>
      <c r="E194" s="1">
        <v>475.05999800000001</v>
      </c>
      <c r="L194" s="2" cm="1">
        <f t="array" aca="1" ref="L194" ca="1">SUMPRODUCT(INDEX(E:E,ROW()-$R$1+1):E194*$G$3:INDEX(G:G,$R$1+2))</f>
        <v>470.62216695833337</v>
      </c>
      <c r="M194" s="2" cm="1">
        <f t="array" aca="1" ref="M194" ca="1">SUMPRODUCT(INDEX(E:E,ROW()-ROUNDDOWN($R$1/2,0)+1):E194*$I$3:INDEX(I:I,ROUNDDOWN($R$1/2,0)+2))</f>
        <v>465.25964146428572</v>
      </c>
      <c r="N194" s="2">
        <f t="shared" ca="1" si="10"/>
        <v>459.89711597023808</v>
      </c>
      <c r="O194" s="2" cm="1">
        <f t="array" aca="1" ref="O194" ca="1">SUMPRODUCT(INDEX(N:N,ROW()-ROUNDDOWN(SQRT($R$1),0)+1):N194*$K$3:INDEX(K:K,ROUNDDOWN(SQRT($R$1),0)+2))</f>
        <v>457.11842236051581</v>
      </c>
      <c r="P194" s="13">
        <f t="shared" ca="1" si="11"/>
        <v>1</v>
      </c>
    </row>
    <row r="195" spans="1:16" ht="15.75" customHeight="1" x14ac:dyDescent="0.15">
      <c r="A195" s="5">
        <v>45271</v>
      </c>
      <c r="B195" s="1">
        <v>474.91000400000001</v>
      </c>
      <c r="C195" s="1">
        <v>475.30999800000001</v>
      </c>
      <c r="D195" s="1">
        <v>458.29998799999998</v>
      </c>
      <c r="E195" s="1">
        <v>466.26998900000001</v>
      </c>
      <c r="L195" s="2" cm="1">
        <f t="array" aca="1" ref="L195" ca="1">SUMPRODUCT(INDEX(E:E,ROW()-$R$1+1):E195*$G$3:INDEX(G:G,$R$1+2))</f>
        <v>469.27574870833331</v>
      </c>
      <c r="M195" s="2" cm="1">
        <f t="array" aca="1" ref="M195" ca="1">SUMPRODUCT(INDEX(E:E,ROW()-ROUNDDOWN($R$1/2,0)+1):E195*$I$3:INDEX(I:I,ROUNDDOWN($R$1/2,0)+2))</f>
        <v>465.6785671428571</v>
      </c>
      <c r="N195" s="2">
        <f t="shared" ca="1" si="10"/>
        <v>462.0813855773809</v>
      </c>
      <c r="O195" s="2" cm="1">
        <f t="array" aca="1" ref="O195" ca="1">SUMPRODUCT(INDEX(N:N,ROW()-ROUNDDOWN(SQRT($R$1),0)+1):N195*$K$3:INDEX(K:K,ROUNDDOWN(SQRT($R$1),0)+2))</f>
        <v>460.12388976686498</v>
      </c>
      <c r="P195" s="13">
        <f t="shared" ca="1" si="11"/>
        <v>1</v>
      </c>
    </row>
    <row r="196" spans="1:16" ht="15.75" customHeight="1" x14ac:dyDescent="0.15">
      <c r="A196" s="5">
        <v>45272</v>
      </c>
      <c r="B196" s="1">
        <v>460.459991</v>
      </c>
      <c r="C196" s="1">
        <v>476.66000400000001</v>
      </c>
      <c r="D196" s="1">
        <v>460.459991</v>
      </c>
      <c r="E196" s="1">
        <v>476.57000699999998</v>
      </c>
      <c r="L196" s="2" cm="1">
        <f t="array" aca="1" ref="L196" ca="1">SUMPRODUCT(INDEX(E:E,ROW()-$R$1+1):E196*$G$3:INDEX(G:G,$R$1+2))</f>
        <v>469.439416225</v>
      </c>
      <c r="M196" s="2" cm="1">
        <f t="array" aca="1" ref="M196" ca="1">SUMPRODUCT(INDEX(E:E,ROW()-ROUNDDOWN($R$1/2,0)+1):E196*$I$3:INDEX(I:I,ROUNDDOWN($R$1/2,0)+2))</f>
        <v>468.72356957142858</v>
      </c>
      <c r="N196" s="2">
        <f t="shared" ca="1" si="10"/>
        <v>468.00772291785717</v>
      </c>
      <c r="O196" s="2" cm="1">
        <f t="array" aca="1" ref="O196" ca="1">SUMPRODUCT(INDEX(N:N,ROW()-ROUNDDOWN(SQRT($R$1),0)+1):N196*$K$3:INDEX(K:K,ROUNDDOWN(SQRT($R$1),0)+2))</f>
        <v>464.68050931309517</v>
      </c>
      <c r="P196" s="13">
        <f t="shared" ca="1" si="11"/>
        <v>1</v>
      </c>
    </row>
    <row r="197" spans="1:16" ht="15.75" customHeight="1" x14ac:dyDescent="0.15">
      <c r="A197" s="5">
        <v>45273</v>
      </c>
      <c r="B197" s="1">
        <v>476.290009</v>
      </c>
      <c r="C197" s="1">
        <v>485.94000199999999</v>
      </c>
      <c r="D197" s="1">
        <v>476.07998700000002</v>
      </c>
      <c r="E197" s="1">
        <v>480.88000499999998</v>
      </c>
      <c r="L197" s="2" cm="1">
        <f t="array" aca="1" ref="L197" ca="1">SUMPRODUCT(INDEX(E:E,ROW()-$R$1+1):E197*$G$3:INDEX(G:G,$R$1+2))</f>
        <v>470.37116673333333</v>
      </c>
      <c r="M197" s="2" cm="1">
        <f t="array" aca="1" ref="M197" ca="1">SUMPRODUCT(INDEX(E:E,ROW()-ROUNDDOWN($R$1/2,0)+1):E197*$I$3:INDEX(I:I,ROUNDDOWN($R$1/2,0)+2))</f>
        <v>472.52749960714283</v>
      </c>
      <c r="N197" s="2">
        <f t="shared" ca="1" si="10"/>
        <v>474.68383248095233</v>
      </c>
      <c r="O197" s="2" cm="1">
        <f t="array" aca="1" ref="O197" ca="1">SUMPRODUCT(INDEX(N:N,ROW()-ROUNDDOWN(SQRT($R$1),0)+1):N197*$K$3:INDEX(K:K,ROUNDDOWN(SQRT($R$1),0)+2))</f>
        <v>470.35805480932538</v>
      </c>
      <c r="P197" s="13">
        <f t="shared" ca="1" si="11"/>
        <v>1</v>
      </c>
    </row>
    <row r="198" spans="1:16" ht="15.75" customHeight="1" x14ac:dyDescent="0.15">
      <c r="A198" s="5">
        <v>45274</v>
      </c>
      <c r="B198" s="1">
        <v>483.89999399999999</v>
      </c>
      <c r="C198" s="1">
        <v>486.70001200000002</v>
      </c>
      <c r="D198" s="1">
        <v>474.22000100000002</v>
      </c>
      <c r="E198" s="1">
        <v>483.5</v>
      </c>
      <c r="L198" s="2" cm="1">
        <f t="array" aca="1" ref="L198" ca="1">SUMPRODUCT(INDEX(E:E,ROW()-$R$1+1):E198*$G$3:INDEX(G:G,$R$1+2))</f>
        <v>471.78508325833332</v>
      </c>
      <c r="M198" s="2" cm="1">
        <f t="array" aca="1" ref="M198" ca="1">SUMPRODUCT(INDEX(E:E,ROW()-ROUNDDOWN($R$1/2,0)+1):E198*$I$3:INDEX(I:I,ROUNDDOWN($R$1/2,0)+2))</f>
        <v>476.06571414285713</v>
      </c>
      <c r="N198" s="2">
        <f t="shared" ca="1" si="10"/>
        <v>480.34634502738095</v>
      </c>
      <c r="O198" s="2" cm="1">
        <f t="array" aca="1" ref="O198" ca="1">SUMPRODUCT(INDEX(N:N,ROW()-ROUNDDOWN(SQRT($R$1),0)+1):N198*$K$3:INDEX(K:K,ROUNDDOWN(SQRT($R$1),0)+2))</f>
        <v>476.40240382698408</v>
      </c>
      <c r="P198" s="13">
        <f t="shared" ca="1" si="11"/>
        <v>1</v>
      </c>
    </row>
    <row r="199" spans="1:16" ht="15.75" customHeight="1" x14ac:dyDescent="0.15">
      <c r="A199" s="5">
        <v>45275</v>
      </c>
      <c r="B199" s="1">
        <v>481.94000199999999</v>
      </c>
      <c r="C199" s="1">
        <v>494.040009</v>
      </c>
      <c r="D199" s="1">
        <v>481.20001200000002</v>
      </c>
      <c r="E199" s="1">
        <v>488.89999399999999</v>
      </c>
      <c r="L199" s="2" cm="1">
        <f t="array" aca="1" ref="L199" ca="1">SUMPRODUCT(INDEX(E:E,ROW()-$R$1+1):E199*$G$3:INDEX(G:G,$R$1+2))</f>
        <v>473.90449906666669</v>
      </c>
      <c r="M199" s="2" cm="1">
        <f t="array" aca="1" ref="M199" ca="1">SUMPRODUCT(INDEX(E:E,ROW()-ROUNDDOWN($R$1/2,0)+1):E199*$I$3:INDEX(I:I,ROUNDDOWN($R$1/2,0)+2))</f>
        <v>480.31678446428566</v>
      </c>
      <c r="N199" s="2">
        <f t="shared" ca="1" si="10"/>
        <v>486.72906986190463</v>
      </c>
      <c r="O199" s="2" cm="1">
        <f t="array" aca="1" ref="O199" ca="1">SUMPRODUCT(INDEX(N:N,ROW()-ROUNDDOWN(SQRT($R$1),0)+1):N199*$K$3:INDEX(K:K,ROUNDDOWN(SQRT($R$1),0)+2))</f>
        <v>482.59395535357135</v>
      </c>
      <c r="P199" s="13">
        <f t="shared" ca="1" si="11"/>
        <v>1</v>
      </c>
    </row>
    <row r="200" spans="1:16" ht="15.75" customHeight="1" x14ac:dyDescent="0.15">
      <c r="A200" s="5">
        <v>45278</v>
      </c>
      <c r="B200" s="1">
        <v>494</v>
      </c>
      <c r="C200" s="1">
        <v>504.32998700000002</v>
      </c>
      <c r="D200" s="1">
        <v>491.5</v>
      </c>
      <c r="E200" s="1">
        <v>500.76998900000001</v>
      </c>
      <c r="L200" s="2" cm="1">
        <f t="array" aca="1" ref="L200" ca="1">SUMPRODUCT(INDEX(E:E,ROW()-$R$1+1):E200*$G$3:INDEX(G:G,$R$1+2))</f>
        <v>477.41483104999998</v>
      </c>
      <c r="M200" s="2" cm="1">
        <f t="array" aca="1" ref="M200" ca="1">SUMPRODUCT(INDEX(E:E,ROW()-ROUNDDOWN($R$1/2,0)+1):E200*$I$3:INDEX(I:I,ROUNDDOWN($R$1/2,0)+2))</f>
        <v>486.32571085714278</v>
      </c>
      <c r="N200" s="2">
        <f t="shared" ca="1" si="10"/>
        <v>495.23659066428559</v>
      </c>
      <c r="O200" s="2" cm="1">
        <f t="array" aca="1" ref="O200" ca="1">SUMPRODUCT(INDEX(N:N,ROW()-ROUNDDOWN(SQRT($R$1),0)+1):N200*$K$3:INDEX(K:K,ROUNDDOWN(SQRT($R$1),0)+2))</f>
        <v>489.91904279067444</v>
      </c>
      <c r="P200" s="13">
        <f t="shared" ca="1" si="11"/>
        <v>1</v>
      </c>
    </row>
    <row r="201" spans="1:16" ht="15.75" customHeight="1" x14ac:dyDescent="0.15">
      <c r="A201" s="5">
        <v>45279</v>
      </c>
      <c r="B201" s="1">
        <v>494.23998999999998</v>
      </c>
      <c r="C201" s="1">
        <v>497</v>
      </c>
      <c r="D201" s="1">
        <v>488.95001200000002</v>
      </c>
      <c r="E201" s="1">
        <v>496.040009</v>
      </c>
      <c r="L201" s="2" cm="1">
        <f t="array" aca="1" ref="L201" ca="1">SUMPRODUCT(INDEX(E:E,ROW()-$R$1+1):E201*$G$3:INDEX(G:G,$R$1+2))</f>
        <v>480.18099906666669</v>
      </c>
      <c r="M201" s="2" cm="1">
        <f t="array" aca="1" ref="M201" ca="1">SUMPRODUCT(INDEX(E:E,ROW()-ROUNDDOWN($R$1/2,0)+1):E201*$I$3:INDEX(I:I,ROUNDDOWN($R$1/2,0)+2))</f>
        <v>489.90892803571427</v>
      </c>
      <c r="N201" s="2">
        <f t="shared" ca="1" si="10"/>
        <v>499.63685700476185</v>
      </c>
      <c r="O201" s="2" cm="1">
        <f t="array" aca="1" ref="O201" ca="1">SUMPRODUCT(INDEX(N:N,ROW()-ROUNDDOWN(SQRT($R$1),0)+1):N201*$K$3:INDEX(K:K,ROUNDDOWN(SQRT($R$1),0)+2))</f>
        <v>496.01880370079357</v>
      </c>
      <c r="P201" s="13">
        <f t="shared" ca="1" si="11"/>
        <v>1</v>
      </c>
    </row>
    <row r="202" spans="1:16" ht="15.75" customHeight="1" x14ac:dyDescent="0.15">
      <c r="A202" s="5">
        <v>45280</v>
      </c>
      <c r="B202" s="1">
        <v>496.54998799999998</v>
      </c>
      <c r="C202" s="1">
        <v>499.98998999999998</v>
      </c>
      <c r="D202" s="1">
        <v>480.98001099999999</v>
      </c>
      <c r="E202" s="1">
        <v>481.10998499999999</v>
      </c>
      <c r="L202" s="2" cm="1">
        <f t="array" aca="1" ref="L202" ca="1">SUMPRODUCT(INDEX(E:E,ROW()-$R$1+1):E202*$G$3:INDEX(G:G,$R$1+2))</f>
        <v>480.9323306</v>
      </c>
      <c r="M202" s="2" cm="1">
        <f t="array" aca="1" ref="M202" ca="1">SUMPRODUCT(INDEX(E:E,ROW()-ROUNDDOWN($R$1/2,0)+1):E202*$I$3:INDEX(I:I,ROUNDDOWN($R$1/2,0)+2))</f>
        <v>489.01035310714281</v>
      </c>
      <c r="N202" s="2">
        <f t="shared" ca="1" si="10"/>
        <v>497.08837561428561</v>
      </c>
      <c r="O202" s="2" cm="1">
        <f t="array" aca="1" ref="O202" ca="1">SUMPRODUCT(INDEX(N:N,ROW()-ROUNDDOWN(SQRT($R$1),0)+1):N202*$K$3:INDEX(K:K,ROUNDDOWN(SQRT($R$1),0)+2))</f>
        <v>497.629238586111</v>
      </c>
      <c r="P202" s="13">
        <f t="shared" ca="1" si="11"/>
        <v>1</v>
      </c>
    </row>
    <row r="203" spans="1:16" ht="15.75" customHeight="1" x14ac:dyDescent="0.15">
      <c r="A203" s="5">
        <v>45281</v>
      </c>
      <c r="B203" s="1">
        <v>488.10998499999999</v>
      </c>
      <c r="C203" s="1">
        <v>490.95001200000002</v>
      </c>
      <c r="D203" s="1">
        <v>484.19000199999999</v>
      </c>
      <c r="E203" s="1">
        <v>489.89999399999999</v>
      </c>
      <c r="L203" s="2" cm="1">
        <f t="array" aca="1" ref="L203" ca="1">SUMPRODUCT(INDEX(E:E,ROW()-$R$1+1):E203*$G$3:INDEX(G:G,$R$1+2))</f>
        <v>482.78483</v>
      </c>
      <c r="M203" s="2" cm="1">
        <f t="array" aca="1" ref="M203" ca="1">SUMPRODUCT(INDEX(E:E,ROW()-ROUNDDOWN($R$1/2,0)+1):E203*$I$3:INDEX(I:I,ROUNDDOWN($R$1/2,0)+2))</f>
        <v>489.77928057142856</v>
      </c>
      <c r="N203" s="2">
        <f t="shared" ca="1" si="10"/>
        <v>496.77373114285712</v>
      </c>
      <c r="O203" s="2" cm="1">
        <f t="array" aca="1" ref="O203" ca="1">SUMPRODUCT(INDEX(N:N,ROW()-ROUNDDOWN(SQRT($R$1),0)+1):N203*$K$3:INDEX(K:K,ROUNDDOWN(SQRT($R$1),0)+2))</f>
        <v>497.35580027698404</v>
      </c>
      <c r="P203" s="13">
        <f t="shared" ca="1" si="11"/>
        <v>0</v>
      </c>
    </row>
    <row r="204" spans="1:16" ht="15.75" customHeight="1" x14ac:dyDescent="0.15">
      <c r="A204" s="5">
        <v>45282</v>
      </c>
      <c r="B204" s="1">
        <v>491.95001200000002</v>
      </c>
      <c r="C204" s="1">
        <v>493.82998700000002</v>
      </c>
      <c r="D204" s="1">
        <v>484.67001299999998</v>
      </c>
      <c r="E204" s="1">
        <v>488.29998799999998</v>
      </c>
      <c r="L204" s="2" cm="1">
        <f t="array" aca="1" ref="L204" ca="1">SUMPRODUCT(INDEX(E:E,ROW()-$R$1+1):E204*$G$3:INDEX(G:G,$R$1+2))</f>
        <v>484.25232879999999</v>
      </c>
      <c r="M204" s="2" cm="1">
        <f t="array" aca="1" ref="M204" ca="1">SUMPRODUCT(INDEX(E:E,ROW()-ROUNDDOWN($R$1/2,0)+1):E204*$I$3:INDEX(I:I,ROUNDDOWN($R$1/2,0)+2))</f>
        <v>489.67213557142856</v>
      </c>
      <c r="N204" s="2">
        <f t="shared" ca="1" si="10"/>
        <v>495.09194234285712</v>
      </c>
      <c r="O204" s="2" cm="1">
        <f t="array" aca="1" ref="O204" ca="1">SUMPRODUCT(INDEX(N:N,ROW()-ROUNDDOWN(SQRT($R$1),0)+1):N204*$K$3:INDEX(K:K,ROUNDDOWN(SQRT($R$1),0)+2))</f>
        <v>495.98527748809522</v>
      </c>
      <c r="P204" s="13">
        <f t="shared" ca="1" si="11"/>
        <v>0</v>
      </c>
    </row>
    <row r="205" spans="1:16" ht="15.75" customHeight="1" x14ac:dyDescent="0.15">
      <c r="A205" s="5">
        <v>45286</v>
      </c>
      <c r="B205" s="1">
        <v>489.67999300000002</v>
      </c>
      <c r="C205" s="1">
        <v>496</v>
      </c>
      <c r="D205" s="1">
        <v>489.60000600000001</v>
      </c>
      <c r="E205" s="1">
        <v>492.790009</v>
      </c>
      <c r="L205" s="2" cm="1">
        <f t="array" aca="1" ref="L205" ca="1">SUMPRODUCT(INDEX(E:E,ROW()-$R$1+1):E205*$G$3:INDEX(G:G,$R$1+2))</f>
        <v>486.10899694166659</v>
      </c>
      <c r="M205" s="2" cm="1">
        <f t="array" aca="1" ref="M205" ca="1">SUMPRODUCT(INDEX(E:E,ROW()-ROUNDDOWN($R$1/2,0)+1):E205*$I$3:INDEX(I:I,ROUNDDOWN($R$1/2,0)+2))</f>
        <v>490.42249642857143</v>
      </c>
      <c r="N205" s="2">
        <f t="shared" ca="1" si="10"/>
        <v>494.73599591547628</v>
      </c>
      <c r="O205" s="2" cm="1">
        <f t="array" aca="1" ref="O205" ca="1">SUMPRODUCT(INDEX(N:N,ROW()-ROUNDDOWN(SQRT($R$1),0)+1):N205*$K$3:INDEX(K:K,ROUNDDOWN(SQRT($R$1),0)+2))</f>
        <v>495.19426726250003</v>
      </c>
      <c r="P205" s="13">
        <f t="shared" ca="1" si="11"/>
        <v>0</v>
      </c>
    </row>
    <row r="206" spans="1:16" ht="15.75" customHeight="1" x14ac:dyDescent="0.15">
      <c r="A206" s="5">
        <v>45287</v>
      </c>
      <c r="B206" s="1">
        <v>495.10998499999999</v>
      </c>
      <c r="C206" s="1">
        <v>496.79998799999998</v>
      </c>
      <c r="D206" s="1">
        <v>490.85000600000001</v>
      </c>
      <c r="E206" s="1">
        <v>494.17001299999998</v>
      </c>
      <c r="L206" s="2" cm="1">
        <f t="array" aca="1" ref="L206" ca="1">SUMPRODUCT(INDEX(E:E,ROW()-$R$1+1):E206*$G$3:INDEX(G:G,$R$1+2))</f>
        <v>487.82408222499993</v>
      </c>
      <c r="M206" s="2" cm="1">
        <f t="array" aca="1" ref="M206" ca="1">SUMPRODUCT(INDEX(E:E,ROW()-ROUNDDOWN($R$1/2,0)+1):E206*$I$3:INDEX(I:I,ROUNDDOWN($R$1/2,0)+2))</f>
        <v>491.18607225</v>
      </c>
      <c r="N206" s="2">
        <f t="shared" ca="1" si="10"/>
        <v>494.54806227500006</v>
      </c>
      <c r="O206" s="2" cm="1">
        <f t="array" aca="1" ref="O206" ca="1">SUMPRODUCT(INDEX(N:N,ROW()-ROUNDDOWN(SQRT($R$1),0)+1):N206*$K$3:INDEX(K:K,ROUNDDOWN(SQRT($R$1),0)+2))</f>
        <v>494.7013534998016</v>
      </c>
      <c r="P206" s="13">
        <f t="shared" ca="1" si="11"/>
        <v>0</v>
      </c>
    </row>
    <row r="207" spans="1:16" ht="15.75" customHeight="1" x14ac:dyDescent="0.15">
      <c r="A207" s="5">
        <v>45288</v>
      </c>
      <c r="B207" s="1">
        <v>496.42999300000002</v>
      </c>
      <c r="C207" s="1">
        <v>498.83999599999999</v>
      </c>
      <c r="D207" s="1">
        <v>494.11999500000002</v>
      </c>
      <c r="E207" s="1">
        <v>495.22000100000002</v>
      </c>
      <c r="L207" s="2" cm="1">
        <f t="array" aca="1" ref="L207" ca="1">SUMPRODUCT(INDEX(E:E,ROW()-$R$1+1):E207*$G$3:INDEX(G:G,$R$1+2))</f>
        <v>489.43283259999998</v>
      </c>
      <c r="M207" s="2" cm="1">
        <f t="array" aca="1" ref="M207" ca="1">SUMPRODUCT(INDEX(E:E,ROW()-ROUNDDOWN($R$1/2,0)+1):E207*$I$3:INDEX(I:I,ROUNDDOWN($R$1/2,0)+2))</f>
        <v>492.02393010714286</v>
      </c>
      <c r="N207" s="2">
        <f t="shared" ca="1" si="10"/>
        <v>494.61502761428574</v>
      </c>
      <c r="O207" s="2" cm="1">
        <f t="array" aca="1" ref="O207" ca="1">SUMPRODUCT(INDEX(N:N,ROW()-ROUNDDOWN(SQRT($R$1),0)+1):N207*$K$3:INDEX(K:K,ROUNDDOWN(SQRT($R$1),0)+2))</f>
        <v>494.61286721805561</v>
      </c>
      <c r="P207" s="13">
        <f t="shared" ca="1" si="11"/>
        <v>0</v>
      </c>
    </row>
    <row r="208" spans="1:16" ht="15.75" customHeight="1" x14ac:dyDescent="0.15">
      <c r="A208" s="5">
        <v>45289</v>
      </c>
      <c r="B208" s="1">
        <v>498.13000499999998</v>
      </c>
      <c r="C208" s="1">
        <v>499.97000100000002</v>
      </c>
      <c r="D208" s="1">
        <v>487.51001000000002</v>
      </c>
      <c r="E208" s="1">
        <v>495.22000100000002</v>
      </c>
      <c r="L208" s="2" cm="1">
        <f t="array" aca="1" ref="L208" ca="1">SUMPRODUCT(INDEX(E:E,ROW()-$R$1+1):E208*$G$3:INDEX(G:G,$R$1+2))</f>
        <v>490.70666629166664</v>
      </c>
      <c r="M208" s="2" cm="1">
        <f t="array" aca="1" ref="M208" ca="1">SUMPRODUCT(INDEX(E:E,ROW()-ROUNDDOWN($R$1/2,0)+1):E208*$I$3:INDEX(I:I,ROUNDDOWN($R$1/2,0)+2))</f>
        <v>493.06000182142861</v>
      </c>
      <c r="N208" s="2">
        <f t="shared" ca="1" si="10"/>
        <v>495.41333735119059</v>
      </c>
      <c r="O208" s="2" cm="1">
        <f t="array" aca="1" ref="O208" ca="1">SUMPRODUCT(INDEX(N:N,ROW()-ROUNDDOWN(SQRT($R$1),0)+1):N208*$K$3:INDEX(K:K,ROUNDDOWN(SQRT($R$1),0)+2))</f>
        <v>495.00302159285718</v>
      </c>
      <c r="P208" s="13">
        <f t="shared" ca="1" si="11"/>
        <v>1</v>
      </c>
    </row>
    <row r="209" spans="1:16" ht="15.75" customHeight="1" x14ac:dyDescent="0.15">
      <c r="A209" s="5">
        <v>45293</v>
      </c>
      <c r="B209" s="1">
        <v>492.44000199999999</v>
      </c>
      <c r="C209" s="1">
        <v>492.95001200000002</v>
      </c>
      <c r="D209" s="1">
        <v>475.95001200000002</v>
      </c>
      <c r="E209" s="1">
        <v>481.67999300000002</v>
      </c>
      <c r="L209" s="2" cm="1">
        <f t="array" aca="1" ref="L209" ca="1">SUMPRODUCT(INDEX(E:E,ROW()-$R$1+1):E209*$G$3:INDEX(G:G,$R$1+2))</f>
        <v>490.04416556666666</v>
      </c>
      <c r="M209" s="2" cm="1">
        <f t="array" aca="1" ref="M209" ca="1">SUMPRODUCT(INDEX(E:E,ROW()-ROUNDDOWN($R$1/2,0)+1):E209*$I$3:INDEX(I:I,ROUNDDOWN($R$1/2,0)+2))</f>
        <v>490.74035753571428</v>
      </c>
      <c r="N209" s="2">
        <f t="shared" ca="1" si="10"/>
        <v>491.4365495047619</v>
      </c>
      <c r="O209" s="2" cm="1">
        <f t="array" aca="1" ref="O209" ca="1">SUMPRODUCT(INDEX(N:N,ROW()-ROUNDDOWN(SQRT($R$1),0)+1):N209*$K$3:INDEX(K:K,ROUNDDOWN(SQRT($R$1),0)+2))</f>
        <v>493.2918918051588</v>
      </c>
      <c r="P209" s="13">
        <f t="shared" ca="1" si="11"/>
        <v>0</v>
      </c>
    </row>
    <row r="210" spans="1:16" ht="15.75" customHeight="1" x14ac:dyDescent="0.15">
      <c r="A210" s="5">
        <v>45294</v>
      </c>
      <c r="B210" s="1">
        <v>474.85000600000001</v>
      </c>
      <c r="C210" s="1">
        <v>481.83999599999999</v>
      </c>
      <c r="D210" s="1">
        <v>473.20001200000002</v>
      </c>
      <c r="E210" s="1">
        <v>475.69000199999999</v>
      </c>
      <c r="L210" s="2" cm="1">
        <f t="array" aca="1" ref="L210" ca="1">SUMPRODUCT(INDEX(E:E,ROW()-$R$1+1):E210*$G$3:INDEX(G:G,$R$1+2))</f>
        <v>488.57774934166667</v>
      </c>
      <c r="M210" s="2" cm="1">
        <f t="array" aca="1" ref="M210" ca="1">SUMPRODUCT(INDEX(E:E,ROW()-ROUNDDOWN($R$1/2,0)+1):E210*$I$3:INDEX(I:I,ROUNDDOWN($R$1/2,0)+2))</f>
        <v>486.90285807142857</v>
      </c>
      <c r="N210" s="2">
        <f t="shared" ca="1" si="10"/>
        <v>485.22796680119046</v>
      </c>
      <c r="O210" s="2" cm="1">
        <f t="array" aca="1" ref="O210" ca="1">SUMPRODUCT(INDEX(N:N,ROW()-ROUNDDOWN(SQRT($R$1),0)+1):N210*$K$3:INDEX(K:K,ROUNDDOWN(SQRT($R$1),0)+2))</f>
        <v>488.99505612738096</v>
      </c>
      <c r="P210" s="13">
        <f t="shared" ca="1" si="11"/>
        <v>0</v>
      </c>
    </row>
    <row r="211" spans="1:16" ht="15.75" customHeight="1" x14ac:dyDescent="0.15">
      <c r="A211" s="5">
        <v>45295</v>
      </c>
      <c r="B211" s="1">
        <v>477.67001299999998</v>
      </c>
      <c r="C211" s="1">
        <v>485</v>
      </c>
      <c r="D211" s="1">
        <v>475.07998700000002</v>
      </c>
      <c r="E211" s="1">
        <v>479.98001099999999</v>
      </c>
      <c r="L211" s="2" cm="1">
        <f t="array" aca="1" ref="L211" ca="1">SUMPRODUCT(INDEX(E:E,ROW()-$R$1+1):E211*$G$3:INDEX(G:G,$R$1+2))</f>
        <v>487.56908413333338</v>
      </c>
      <c r="M211" s="2" cm="1">
        <f t="array" aca="1" ref="M211" ca="1">SUMPRODUCT(INDEX(E:E,ROW()-ROUNDDOWN($R$1/2,0)+1):E211*$I$3:INDEX(I:I,ROUNDDOWN($R$1/2,0)+2))</f>
        <v>484.64536057142857</v>
      </c>
      <c r="N211" s="2">
        <f t="shared" ca="1" si="10"/>
        <v>481.72163700952376</v>
      </c>
      <c r="O211" s="2" cm="1">
        <f t="array" aca="1" ref="O211" ca="1">SUMPRODUCT(INDEX(N:N,ROW()-ROUNDDOWN(SQRT($R$1),0)+1):N211*$K$3:INDEX(K:K,ROUNDDOWN(SQRT($R$1),0)+2))</f>
        <v>484.50956568928564</v>
      </c>
      <c r="P211" s="13">
        <f t="shared" ca="1" si="11"/>
        <v>0</v>
      </c>
    </row>
    <row r="212" spans="1:16" ht="15.75" customHeight="1" x14ac:dyDescent="0.15">
      <c r="A212" s="5">
        <v>45296</v>
      </c>
      <c r="B212" s="1">
        <v>484.61999500000002</v>
      </c>
      <c r="C212" s="1">
        <v>495.47000100000002</v>
      </c>
      <c r="D212" s="1">
        <v>483.05999800000001</v>
      </c>
      <c r="E212" s="1">
        <v>490.97000100000002</v>
      </c>
      <c r="L212" s="2" cm="1">
        <f t="array" aca="1" ref="L212" ca="1">SUMPRODUCT(INDEX(E:E,ROW()-$R$1+1):E212*$G$3:INDEX(G:G,$R$1+2))</f>
        <v>487.90575097500005</v>
      </c>
      <c r="M212" s="2" cm="1">
        <f t="array" aca="1" ref="M212" ca="1">SUMPRODUCT(INDEX(E:E,ROW()-ROUNDDOWN($R$1/2,0)+1):E212*$I$3:INDEX(I:I,ROUNDDOWN($R$1/2,0)+2))</f>
        <v>485.43250260714296</v>
      </c>
      <c r="N212" s="2">
        <f t="shared" ca="1" si="10"/>
        <v>482.95925423928588</v>
      </c>
      <c r="O212" s="2" cm="1">
        <f t="array" aca="1" ref="O212" ca="1">SUMPRODUCT(INDEX(N:N,ROW()-ROUNDDOWN(SQRT($R$1),0)+1):N212*$K$3:INDEX(K:K,ROUNDDOWN(SQRT($R$1),0)+2))</f>
        <v>482.92483392301591</v>
      </c>
      <c r="P212" s="13">
        <f t="shared" ca="1" si="11"/>
        <v>0</v>
      </c>
    </row>
    <row r="213" spans="1:16" ht="15.75" customHeight="1" x14ac:dyDescent="0.15">
      <c r="A213" s="5">
        <v>45299</v>
      </c>
      <c r="B213" s="1">
        <v>495.11999500000002</v>
      </c>
      <c r="C213" s="1">
        <v>522.75</v>
      </c>
      <c r="D213" s="1">
        <v>494.790009</v>
      </c>
      <c r="E213" s="1">
        <v>522.53002900000001</v>
      </c>
      <c r="L213" s="2" cm="1">
        <f t="array" aca="1" ref="L213" ca="1">SUMPRODUCT(INDEX(E:E,ROW()-$R$1+1):E213*$G$3:INDEX(G:G,$R$1+2))</f>
        <v>492.10333801666673</v>
      </c>
      <c r="M213" s="2" cm="1">
        <f t="array" aca="1" ref="M213" ca="1">SUMPRODUCT(INDEX(E:E,ROW()-ROUNDDOWN($R$1/2,0)+1):E213*$I$3:INDEX(I:I,ROUNDDOWN($R$1/2,0)+2))</f>
        <v>494.17465192857145</v>
      </c>
      <c r="N213" s="2">
        <f t="shared" ca="1" si="10"/>
        <v>496.24596584047617</v>
      </c>
      <c r="O213" s="2" cm="1">
        <f t="array" aca="1" ref="O213" ca="1">SUMPRODUCT(INDEX(N:N,ROW()-ROUNDDOWN(SQRT($R$1),0)+1):N213*$K$3:INDEX(K:K,ROUNDDOWN(SQRT($R$1),0)+2))</f>
        <v>489.39634050158736</v>
      </c>
      <c r="P213" s="13">
        <f t="shared" ca="1" si="11"/>
        <v>1</v>
      </c>
    </row>
    <row r="214" spans="1:16" ht="15.75" customHeight="1" x14ac:dyDescent="0.15">
      <c r="A214" s="5">
        <v>45300</v>
      </c>
      <c r="B214" s="1">
        <v>524.01000999999997</v>
      </c>
      <c r="C214" s="1">
        <v>543.25</v>
      </c>
      <c r="D214" s="1">
        <v>516.90002400000003</v>
      </c>
      <c r="E214" s="1">
        <v>531.40002400000003</v>
      </c>
      <c r="L214" s="2" cm="1">
        <f t="array" aca="1" ref="L214" ca="1">SUMPRODUCT(INDEX(E:E,ROW()-$R$1+1):E214*$G$3:INDEX(G:G,$R$1+2))</f>
        <v>497.0844241916667</v>
      </c>
      <c r="M214" s="2" cm="1">
        <f t="array" aca="1" ref="M214" ca="1">SUMPRODUCT(INDEX(E:E,ROW()-ROUNDDOWN($R$1/2,0)+1):E214*$I$3:INDEX(I:I,ROUNDDOWN($R$1/2,0)+2))</f>
        <v>504.12144228571424</v>
      </c>
      <c r="N214" s="2">
        <f t="shared" ref="N214:N253" ca="1" si="12">2*M214-L214</f>
        <v>511.15846037976178</v>
      </c>
      <c r="O214" s="2" cm="1">
        <f t="array" aca="1" ref="O214" ca="1">SUMPRODUCT(INDEX(N:N,ROW()-ROUNDDOWN(SQRT($R$1),0)+1):N214*$K$3:INDEX(K:K,ROUNDDOWN(SQRT($R$1),0)+2))</f>
        <v>501.48776117658724</v>
      </c>
      <c r="P214" s="13">
        <f t="shared" ca="1" si="11"/>
        <v>1</v>
      </c>
    </row>
    <row r="215" spans="1:16" ht="15.75" customHeight="1" x14ac:dyDescent="0.15">
      <c r="A215" s="5">
        <v>45301</v>
      </c>
      <c r="B215" s="1">
        <v>536.15997300000004</v>
      </c>
      <c r="C215" s="1">
        <v>546</v>
      </c>
      <c r="D215" s="1">
        <v>534.89001499999995</v>
      </c>
      <c r="E215" s="1">
        <v>543.5</v>
      </c>
      <c r="L215" s="2" cm="1">
        <f t="array" aca="1" ref="L215" ca="1">SUMPRODUCT(INDEX(E:E,ROW()-$R$1+1):E215*$G$3:INDEX(G:G,$R$1+2))</f>
        <v>503.22384045000001</v>
      </c>
      <c r="M215" s="2" cm="1">
        <f t="array" aca="1" ref="M215" ca="1">SUMPRODUCT(INDEX(E:E,ROW()-ROUNDDOWN($R$1/2,0)+1):E215*$I$3:INDEX(I:I,ROUNDDOWN($R$1/2,0)+2))</f>
        <v>515.8010829642858</v>
      </c>
      <c r="N215" s="2">
        <f t="shared" ca="1" si="12"/>
        <v>528.37832547857158</v>
      </c>
      <c r="O215" s="2" cm="1">
        <f t="array" aca="1" ref="O215" ca="1">SUMPRODUCT(INDEX(N:N,ROW()-ROUNDDOWN(SQRT($R$1),0)+1):N215*$K$3:INDEX(K:K,ROUNDDOWN(SQRT($R$1),0)+2))</f>
        <v>517.2829771726191</v>
      </c>
      <c r="P215" s="13">
        <f t="shared" ca="1" si="11"/>
        <v>1</v>
      </c>
    </row>
    <row r="216" spans="1:16" ht="15.75" customHeight="1" x14ac:dyDescent="0.15">
      <c r="A216" s="5">
        <v>45302</v>
      </c>
      <c r="B216" s="1">
        <v>549.98999000000003</v>
      </c>
      <c r="C216" s="1">
        <v>553.46002199999998</v>
      </c>
      <c r="D216" s="1">
        <v>535.59997599999997</v>
      </c>
      <c r="E216" s="1">
        <v>548.21997099999999</v>
      </c>
      <c r="L216" s="2" cm="1">
        <f t="array" aca="1" ref="L216" ca="1">SUMPRODUCT(INDEX(E:E,ROW()-$R$1+1):E216*$G$3:INDEX(G:G,$R$1+2))</f>
        <v>509.59716965833337</v>
      </c>
      <c r="M216" s="2" cm="1">
        <f t="array" aca="1" ref="M216" ca="1">SUMPRODUCT(INDEX(E:E,ROW()-ROUNDDOWN($R$1/2,0)+1):E216*$I$3:INDEX(I:I,ROUNDDOWN($R$1/2,0)+2))</f>
        <v>526.93643071428573</v>
      </c>
      <c r="N216" s="2">
        <f t="shared" ca="1" si="12"/>
        <v>544.27569177023815</v>
      </c>
      <c r="O216" s="2" cm="1">
        <f t="array" aca="1" ref="O216" ca="1">SUMPRODUCT(INDEX(N:N,ROW()-ROUNDDOWN(SQRT($R$1),0)+1):N216*$K$3:INDEX(K:K,ROUNDDOWN(SQRT($R$1),0)+2))</f>
        <v>533.45703110793659</v>
      </c>
      <c r="P216" s="13">
        <f t="shared" ca="1" si="11"/>
        <v>1</v>
      </c>
    </row>
    <row r="217" spans="1:16" ht="15.75" customHeight="1" x14ac:dyDescent="0.15">
      <c r="A217" s="5">
        <v>45303</v>
      </c>
      <c r="B217" s="1">
        <v>546.20001200000002</v>
      </c>
      <c r="C217" s="1">
        <v>549.70001200000002</v>
      </c>
      <c r="D217" s="1">
        <v>543.29998799999998</v>
      </c>
      <c r="E217" s="1">
        <v>547.09997599999997</v>
      </c>
      <c r="L217" s="2" cm="1">
        <f t="array" aca="1" ref="L217" ca="1">SUMPRODUCT(INDEX(E:E,ROW()-$R$1+1):E217*$G$3:INDEX(G:G,$R$1+2))</f>
        <v>515.3956664750001</v>
      </c>
      <c r="M217" s="2" cm="1">
        <f t="array" aca="1" ref="M217" ca="1">SUMPRODUCT(INDEX(E:E,ROW()-ROUNDDOWN($R$1/2,0)+1):E217*$I$3:INDEX(I:I,ROUNDDOWN($R$1/2,0)+2))</f>
        <v>535.41535192857145</v>
      </c>
      <c r="N217" s="2">
        <f t="shared" ca="1" si="12"/>
        <v>555.43503738214281</v>
      </c>
      <c r="O217" s="2" cm="1">
        <f t="array" aca="1" ref="O217" ca="1">SUMPRODUCT(INDEX(N:N,ROW()-ROUNDDOWN(SQRT($R$1),0)+1):N217*$K$3:INDEX(K:K,ROUNDDOWN(SQRT($R$1),0)+2))</f>
        <v>547.20580352757929</v>
      </c>
      <c r="P217" s="13">
        <f t="shared" ca="1" si="11"/>
        <v>1</v>
      </c>
    </row>
    <row r="218" spans="1:16" ht="15.75" customHeight="1" x14ac:dyDescent="0.15">
      <c r="A218" s="5">
        <v>45307</v>
      </c>
      <c r="B218" s="1">
        <v>550.17999299999997</v>
      </c>
      <c r="C218" s="1">
        <v>568.34997599999997</v>
      </c>
      <c r="D218" s="1">
        <v>549</v>
      </c>
      <c r="E218" s="1">
        <v>563.82000700000003</v>
      </c>
      <c r="L218" s="2" cm="1">
        <f t="array" aca="1" ref="L218" ca="1">SUMPRODUCT(INDEX(E:E,ROW()-$R$1+1):E218*$G$3:INDEX(G:G,$R$1+2))</f>
        <v>522.73425057500003</v>
      </c>
      <c r="M218" s="2" cm="1">
        <f t="array" aca="1" ref="M218" ca="1">SUMPRODUCT(INDEX(E:E,ROW()-ROUNDDOWN($R$1/2,0)+1):E218*$I$3:INDEX(I:I,ROUNDDOWN($R$1/2,0)+2))</f>
        <v>545.52392467857135</v>
      </c>
      <c r="N218" s="2">
        <f t="shared" ca="1" si="12"/>
        <v>568.31359878214266</v>
      </c>
      <c r="O218" s="2" cm="1">
        <f t="array" aca="1" ref="O218" ca="1">SUMPRODUCT(INDEX(N:N,ROW()-ROUNDDOWN(SQRT($R$1),0)+1):N218*$K$3:INDEX(K:K,ROUNDDOWN(SQRT($R$1),0)+2))</f>
        <v>560.01442714682526</v>
      </c>
      <c r="P218" s="13">
        <f t="shared" ca="1" si="11"/>
        <v>1</v>
      </c>
    </row>
    <row r="219" spans="1:16" ht="15.75" customHeight="1" x14ac:dyDescent="0.15">
      <c r="A219" s="5">
        <v>45308</v>
      </c>
      <c r="B219" s="1">
        <v>563.46997099999999</v>
      </c>
      <c r="C219" s="1">
        <v>564.71002199999998</v>
      </c>
      <c r="D219" s="1">
        <v>547.40002400000003</v>
      </c>
      <c r="E219" s="1">
        <v>560.53002900000001</v>
      </c>
      <c r="L219" s="2" cm="1">
        <f t="array" aca="1" ref="L219" ca="1">SUMPRODUCT(INDEX(E:E,ROW()-$R$1+1):E219*$G$3:INDEX(G:G,$R$1+2))</f>
        <v>529.0455873166668</v>
      </c>
      <c r="M219" s="2" cm="1">
        <f t="array" aca="1" ref="M219" ca="1">SUMPRODUCT(INDEX(E:E,ROW()-ROUNDDOWN($R$1/2,0)+1):E219*$I$3:INDEX(I:I,ROUNDDOWN($R$1/2,0)+2))</f>
        <v>551.81571735714283</v>
      </c>
      <c r="N219" s="2">
        <f t="shared" ca="1" si="12"/>
        <v>574.58584739761886</v>
      </c>
      <c r="O219" s="2" cm="1">
        <f t="array" aca="1" ref="O219" ca="1">SUMPRODUCT(INDEX(N:N,ROW()-ROUNDDOWN(SQRT($R$1),0)+1):N219*$K$3:INDEX(K:K,ROUNDDOWN(SQRT($R$1),0)+2))</f>
        <v>569.30329618988071</v>
      </c>
      <c r="P219" s="13">
        <f t="shared" ca="1" si="11"/>
        <v>1</v>
      </c>
    </row>
    <row r="220" spans="1:16" ht="15.75" customHeight="1" x14ac:dyDescent="0.15">
      <c r="A220" s="5">
        <v>45309</v>
      </c>
      <c r="B220" s="1">
        <v>572.59997599999997</v>
      </c>
      <c r="C220" s="1">
        <v>576</v>
      </c>
      <c r="D220" s="1">
        <v>561.07000700000003</v>
      </c>
      <c r="E220" s="1">
        <v>571.07000700000003</v>
      </c>
      <c r="L220" s="2" cm="1">
        <f t="array" aca="1" ref="L220" ca="1">SUMPRODUCT(INDEX(E:E,ROW()-$R$1+1):E220*$G$3:INDEX(G:G,$R$1+2))</f>
        <v>536.07250429999999</v>
      </c>
      <c r="M220" s="2" cm="1">
        <f t="array" aca="1" ref="M220" ca="1">SUMPRODUCT(INDEX(E:E,ROW()-ROUNDDOWN($R$1/2,0)+1):E220*$I$3:INDEX(I:I,ROUNDDOWN($R$1/2,0)+2))</f>
        <v>558.25821782142862</v>
      </c>
      <c r="N220" s="2">
        <f t="shared" ca="1" si="12"/>
        <v>580.44393134285724</v>
      </c>
      <c r="O220" s="2" cm="1">
        <f t="array" aca="1" ref="O220" ca="1">SUMPRODUCT(INDEX(N:N,ROW()-ROUNDDOWN(SQRT($R$1),0)+1):N220*$K$3:INDEX(K:K,ROUNDDOWN(SQRT($R$1),0)+2))</f>
        <v>576.46951460099194</v>
      </c>
      <c r="P220" s="13">
        <f t="shared" ca="1" si="11"/>
        <v>1</v>
      </c>
    </row>
    <row r="221" spans="1:16" ht="15.75" customHeight="1" x14ac:dyDescent="0.15">
      <c r="A221" s="5">
        <v>45310</v>
      </c>
      <c r="B221" s="1">
        <v>579.89001499999995</v>
      </c>
      <c r="C221" s="1">
        <v>595</v>
      </c>
      <c r="D221" s="1">
        <v>572.25</v>
      </c>
      <c r="E221" s="1">
        <v>594.90997300000004</v>
      </c>
      <c r="L221" s="2" cm="1">
        <f t="array" aca="1" ref="L221" ca="1">SUMPRODUCT(INDEX(E:E,ROW()-$R$1+1):E221*$G$3:INDEX(G:G,$R$1+2))</f>
        <v>545.42708371666663</v>
      </c>
      <c r="M221" s="2" cm="1">
        <f t="array" aca="1" ref="M221" ca="1">SUMPRODUCT(INDEX(E:E,ROW()-ROUNDDOWN($R$1/2,0)+1):E221*$I$3:INDEX(I:I,ROUNDDOWN($R$1/2,0)+2))</f>
        <v>568.92713914285719</v>
      </c>
      <c r="N221" s="2">
        <f t="shared" ca="1" si="12"/>
        <v>592.42719456904774</v>
      </c>
      <c r="O221" s="2" cm="1">
        <f t="array" aca="1" ref="O221" ca="1">SUMPRODUCT(INDEX(N:N,ROW()-ROUNDDOWN(SQRT($R$1),0)+1):N221*$K$3:INDEX(K:K,ROUNDDOWN(SQRT($R$1),0)+2))</f>
        <v>585.45921563174602</v>
      </c>
      <c r="P221" s="13">
        <f t="shared" ca="1" si="11"/>
        <v>1</v>
      </c>
    </row>
    <row r="222" spans="1:16" ht="15.75" customHeight="1" x14ac:dyDescent="0.15">
      <c r="A222" s="5">
        <v>45313</v>
      </c>
      <c r="B222" s="1">
        <v>600.48999000000003</v>
      </c>
      <c r="C222" s="1">
        <v>603.30999799999995</v>
      </c>
      <c r="D222" s="1">
        <v>590.70001200000002</v>
      </c>
      <c r="E222" s="1">
        <v>596.53997800000002</v>
      </c>
      <c r="L222" s="2" cm="1">
        <f t="array" aca="1" ref="L222" ca="1">SUMPRODUCT(INDEX(E:E,ROW()-$R$1+1):E222*$G$3:INDEX(G:G,$R$1+2))</f>
        <v>554.14591409166667</v>
      </c>
      <c r="M222" s="2" cm="1">
        <f t="array" aca="1" ref="M222" ca="1">SUMPRODUCT(INDEX(E:E,ROW()-ROUNDDOWN($R$1/2,0)+1):E222*$I$3:INDEX(I:I,ROUNDDOWN($R$1/2,0)+2))</f>
        <v>577.73534925000001</v>
      </c>
      <c r="N222" s="2">
        <f t="shared" ca="1" si="12"/>
        <v>601.32478440833336</v>
      </c>
      <c r="O222" s="2" cm="1">
        <f t="array" aca="1" ref="O222" ca="1">SUMPRODUCT(INDEX(N:N,ROW()-ROUNDDOWN(SQRT($R$1),0)+1):N222*$K$3:INDEX(K:K,ROUNDDOWN(SQRT($R$1),0)+2))</f>
        <v>594.87877895099211</v>
      </c>
      <c r="P222" s="13">
        <f t="shared" ca="1" si="11"/>
        <v>1</v>
      </c>
    </row>
    <row r="223" spans="1:16" ht="15.75" customHeight="1" x14ac:dyDescent="0.15">
      <c r="A223" s="5">
        <v>45314</v>
      </c>
      <c r="B223" s="1">
        <v>595.70001200000002</v>
      </c>
      <c r="C223" s="1">
        <v>599.09997599999997</v>
      </c>
      <c r="D223" s="1">
        <v>585.84997599999997</v>
      </c>
      <c r="E223" s="1">
        <v>598.72997999999995</v>
      </c>
      <c r="L223" s="2" cm="1">
        <f t="array" aca="1" ref="L223" ca="1">SUMPRODUCT(INDEX(E:E,ROW()-$R$1+1):E223*$G$3:INDEX(G:G,$R$1+2))</f>
        <v>562.29416157499998</v>
      </c>
      <c r="M223" s="2" cm="1">
        <f t="array" aca="1" ref="M223" ca="1">SUMPRODUCT(INDEX(E:E,ROW()-ROUNDDOWN($R$1/2,0)+1):E223*$I$3:INDEX(I:I,ROUNDDOWN($R$1/2,0)+2))</f>
        <v>585.19677492857147</v>
      </c>
      <c r="N223" s="2">
        <f t="shared" ca="1" si="12"/>
        <v>608.09938828214297</v>
      </c>
      <c r="O223" s="2" cm="1">
        <f t="array" aca="1" ref="O223" ca="1">SUMPRODUCT(INDEX(N:N,ROW()-ROUNDDOWN(SQRT($R$1),0)+1):N223*$K$3:INDEX(K:K,ROUNDDOWN(SQRT($R$1),0)+2))</f>
        <v>603.22915470535713</v>
      </c>
      <c r="P223" s="13">
        <f t="shared" ca="1" si="11"/>
        <v>1</v>
      </c>
    </row>
    <row r="224" spans="1:16" ht="15.75" customHeight="1" x14ac:dyDescent="0.15">
      <c r="A224" s="5">
        <v>45315</v>
      </c>
      <c r="B224" s="1">
        <v>603.03997800000002</v>
      </c>
      <c r="C224" s="1">
        <v>628.48999000000003</v>
      </c>
      <c r="D224" s="1">
        <v>599.38000499999998</v>
      </c>
      <c r="E224" s="1">
        <v>613.61999500000002</v>
      </c>
      <c r="L224" s="2" cm="1">
        <f t="array" aca="1" ref="L224" ca="1">SUMPRODUCT(INDEX(E:E,ROW()-$R$1+1):E224*$G$3:INDEX(G:G,$R$1+2))</f>
        <v>571.44107777499994</v>
      </c>
      <c r="M224" s="2" cm="1">
        <f t="array" aca="1" ref="M224" ca="1">SUMPRODUCT(INDEX(E:E,ROW()-ROUNDDOWN($R$1/2,0)+1):E224*$I$3:INDEX(I:I,ROUNDDOWN($R$1/2,0)+2))</f>
        <v>594.57677546428567</v>
      </c>
      <c r="N224" s="2">
        <f t="shared" ca="1" si="12"/>
        <v>617.71247315357141</v>
      </c>
      <c r="O224" s="2" cm="1">
        <f t="array" aca="1" ref="O224" ca="1">SUMPRODUCT(INDEX(N:N,ROW()-ROUNDDOWN(SQRT($R$1),0)+1):N224*$K$3:INDEX(K:K,ROUNDDOWN(SQRT($R$1),0)+2))</f>
        <v>611.77683007222231</v>
      </c>
      <c r="P224" s="13">
        <f t="shared" ref="P224:P253" ca="1" si="13">IF(O224&gt;O223,1,)</f>
        <v>1</v>
      </c>
    </row>
    <row r="225" spans="1:16" ht="15.75" customHeight="1" x14ac:dyDescent="0.15">
      <c r="A225" s="5">
        <v>45316</v>
      </c>
      <c r="B225" s="1">
        <v>623.5</v>
      </c>
      <c r="C225" s="1">
        <v>627.19000200000005</v>
      </c>
      <c r="D225" s="1">
        <v>608.5</v>
      </c>
      <c r="E225" s="1">
        <v>616.169983</v>
      </c>
      <c r="L225" s="2" cm="1">
        <f t="array" aca="1" ref="L225" ca="1">SUMPRODUCT(INDEX(E:E,ROW()-$R$1+1):E225*$G$3:INDEX(G:G,$R$1+2))</f>
        <v>579.80724245833335</v>
      </c>
      <c r="M225" s="2" cm="1">
        <f t="array" aca="1" ref="M225" ca="1">SUMPRODUCT(INDEX(E:E,ROW()-ROUNDDOWN($R$1/2,0)+1):E225*$I$3:INDEX(I:I,ROUNDDOWN($R$1/2,0)+2))</f>
        <v>602.2185580357143</v>
      </c>
      <c r="N225" s="2">
        <f t="shared" ca="1" si="12"/>
        <v>624.62987361309524</v>
      </c>
      <c r="O225" s="2" cm="1">
        <f t="array" aca="1" ref="O225" ca="1">SUMPRODUCT(INDEX(N:N,ROW()-ROUNDDOWN(SQRT($R$1),0)+1):N225*$K$3:INDEX(K:K,ROUNDDOWN(SQRT($R$1),0)+2))</f>
        <v>619.56899257142857</v>
      </c>
      <c r="P225" s="13">
        <f t="shared" ca="1" si="13"/>
        <v>1</v>
      </c>
    </row>
    <row r="226" spans="1:16" ht="15.75" customHeight="1" x14ac:dyDescent="0.15">
      <c r="A226" s="5">
        <v>45317</v>
      </c>
      <c r="B226" s="1">
        <v>609.59997599999997</v>
      </c>
      <c r="C226" s="1">
        <v>617.830017</v>
      </c>
      <c r="D226" s="1">
        <v>605.72997999999995</v>
      </c>
      <c r="E226" s="1">
        <v>610.30999799999995</v>
      </c>
      <c r="L226" s="2" cm="1">
        <f t="array" aca="1" ref="L226" ca="1">SUMPRODUCT(INDEX(E:E,ROW()-$R$1+1):E226*$G$3:INDEX(G:G,$R$1+2))</f>
        <v>586.27024250833335</v>
      </c>
      <c r="M226" s="2" cm="1">
        <f t="array" aca="1" ref="M226" ca="1">SUMPRODUCT(INDEX(E:E,ROW()-ROUNDDOWN($R$1/2,0)+1):E226*$I$3:INDEX(I:I,ROUNDDOWN($R$1/2,0)+2))</f>
        <v>606.52570235714279</v>
      </c>
      <c r="N226" s="2">
        <f t="shared" ca="1" si="12"/>
        <v>626.78116220595223</v>
      </c>
      <c r="O226" s="2" cm="1">
        <f t="array" aca="1" ref="O226" ca="1">SUMPRODUCT(INDEX(N:N,ROW()-ROUNDDOWN(SQRT($R$1),0)+1):N226*$K$3:INDEX(K:K,ROUNDDOWN(SQRT($R$1),0)+2))</f>
        <v>624.55261783293645</v>
      </c>
      <c r="P226" s="13">
        <f t="shared" ca="1" si="13"/>
        <v>1</v>
      </c>
    </row>
    <row r="227" spans="1:16" ht="15.75" customHeight="1" x14ac:dyDescent="0.15">
      <c r="A227" s="5">
        <v>45320</v>
      </c>
      <c r="B227" s="1">
        <v>612.32000700000003</v>
      </c>
      <c r="C227" s="1">
        <v>624.89001499999995</v>
      </c>
      <c r="D227" s="1">
        <v>609.07000700000003</v>
      </c>
      <c r="E227" s="1">
        <v>624.65002400000003</v>
      </c>
      <c r="L227" s="2" cm="1">
        <f t="array" aca="1" ref="L227" ca="1">SUMPRODUCT(INDEX(E:E,ROW()-$R$1+1):E227*$G$3:INDEX(G:G,$R$1+2))</f>
        <v>593.4396625833333</v>
      </c>
      <c r="M227" s="2" cm="1">
        <f t="array" aca="1" ref="M227" ca="1">SUMPRODUCT(INDEX(E:E,ROW()-ROUNDDOWN($R$1/2,0)+1):E227*$I$3:INDEX(I:I,ROUNDDOWN($R$1/2,0)+2))</f>
        <v>612.63999714285706</v>
      </c>
      <c r="N227" s="2">
        <f t="shared" ca="1" si="12"/>
        <v>631.84033170238081</v>
      </c>
      <c r="O227" s="2" cm="1">
        <f t="array" aca="1" ref="O227" ca="1">SUMPRODUCT(INDEX(N:N,ROW()-ROUNDDOWN(SQRT($R$1),0)+1):N227*$K$3:INDEX(K:K,ROUNDDOWN(SQRT($R$1),0)+2))</f>
        <v>628.95219885535698</v>
      </c>
      <c r="P227" s="13">
        <f t="shared" ca="1" si="13"/>
        <v>1</v>
      </c>
    </row>
    <row r="228" spans="1:16" ht="15.75" customHeight="1" x14ac:dyDescent="0.15">
      <c r="A228" s="5">
        <v>45321</v>
      </c>
      <c r="B228" s="1">
        <v>629</v>
      </c>
      <c r="C228" s="1">
        <v>634.92999299999997</v>
      </c>
      <c r="D228" s="1">
        <v>622.59997599999997</v>
      </c>
      <c r="E228" s="1">
        <v>627.73999000000003</v>
      </c>
      <c r="L228" s="2" cm="1">
        <f t="array" aca="1" ref="L228" ca="1">SUMPRODUCT(INDEX(E:E,ROW()-$R$1+1):E228*$G$3:INDEX(G:G,$R$1+2))</f>
        <v>599.88132821666659</v>
      </c>
      <c r="M228" s="2" cm="1">
        <f t="array" aca="1" ref="M228" ca="1">SUMPRODUCT(INDEX(E:E,ROW()-ROUNDDOWN($R$1/2,0)+1):E228*$I$3:INDEX(I:I,ROUNDDOWN($R$1/2,0)+2))</f>
        <v>617.61321139285712</v>
      </c>
      <c r="N228" s="2">
        <f t="shared" ca="1" si="12"/>
        <v>635.34509456904766</v>
      </c>
      <c r="O228" s="2" cm="1">
        <f t="array" aca="1" ref="O228" ca="1">SUMPRODUCT(INDEX(N:N,ROW()-ROUNDDOWN(SQRT($R$1),0)+1):N228*$K$3:INDEX(K:K,ROUNDDOWN(SQRT($R$1),0)+2))</f>
        <v>632.74951821964282</v>
      </c>
      <c r="P228" s="13">
        <f t="shared" ca="1" si="13"/>
        <v>1</v>
      </c>
    </row>
    <row r="229" spans="1:16" ht="15.75" customHeight="1" x14ac:dyDescent="0.15">
      <c r="A229" s="5">
        <v>45322</v>
      </c>
      <c r="B229" s="1">
        <v>614.40002400000003</v>
      </c>
      <c r="C229" s="1">
        <v>622.69000200000005</v>
      </c>
      <c r="D229" s="1">
        <v>607</v>
      </c>
      <c r="E229" s="1">
        <v>615.27002000000005</v>
      </c>
      <c r="L229" s="2" cm="1">
        <f t="array" aca="1" ref="L229" ca="1">SUMPRODUCT(INDEX(E:E,ROW()-$R$1+1):E229*$G$3:INDEX(G:G,$R$1+2))</f>
        <v>603.88749792500005</v>
      </c>
      <c r="M229" s="2" cm="1">
        <f t="array" aca="1" ref="M229" ca="1">SUMPRODUCT(INDEX(E:E,ROW()-ROUNDDOWN($R$1/2,0)+1):E229*$I$3:INDEX(I:I,ROUNDDOWN($R$1/2,0)+2))</f>
        <v>618.2964325357143</v>
      </c>
      <c r="N229" s="2">
        <f t="shared" ca="1" si="12"/>
        <v>632.70536714642856</v>
      </c>
      <c r="O229" s="2" cm="1">
        <f t="array" aca="1" ref="O229" ca="1">SUMPRODUCT(INDEX(N:N,ROW()-ROUNDDOWN(SQRT($R$1),0)+1):N229*$K$3:INDEX(K:K,ROUNDDOWN(SQRT($R$1),0)+2))</f>
        <v>633.44110371329361</v>
      </c>
      <c r="P229" s="13">
        <f t="shared" ca="1" si="13"/>
        <v>1</v>
      </c>
    </row>
    <row r="230" spans="1:16" ht="15.75" customHeight="1" x14ac:dyDescent="0.15">
      <c r="A230" s="5">
        <v>45323</v>
      </c>
      <c r="B230" s="1">
        <v>621</v>
      </c>
      <c r="C230" s="1">
        <v>631.90997300000004</v>
      </c>
      <c r="D230" s="1">
        <v>616.5</v>
      </c>
      <c r="E230" s="1">
        <v>630.27002000000005</v>
      </c>
      <c r="L230" s="2" cm="1">
        <f t="array" aca="1" ref="L230" ca="1">SUMPRODUCT(INDEX(E:E,ROW()-$R$1+1):E230*$G$3:INDEX(G:G,$R$1+2))</f>
        <v>609.069751</v>
      </c>
      <c r="M230" s="2" cm="1">
        <f t="array" aca="1" ref="M230" ca="1">SUMPRODUCT(INDEX(E:E,ROW()-ROUNDDOWN($R$1/2,0)+1):E230*$I$3:INDEX(I:I,ROUNDDOWN($R$1/2,0)+2))</f>
        <v>622.0607236071429</v>
      </c>
      <c r="N230" s="2">
        <f t="shared" ca="1" si="12"/>
        <v>635.05169621428581</v>
      </c>
      <c r="O230" s="2" cm="1">
        <f t="array" aca="1" ref="O230" ca="1">SUMPRODUCT(INDEX(N:N,ROW()-ROUNDDOWN(SQRT($R$1),0)+1):N230*$K$3:INDEX(K:K,ROUNDDOWN(SQRT($R$1),0)+2))</f>
        <v>634.31848625079374</v>
      </c>
      <c r="P230" s="13">
        <f t="shared" ca="1" si="13"/>
        <v>1</v>
      </c>
    </row>
    <row r="231" spans="1:16" ht="15.75" customHeight="1" x14ac:dyDescent="0.15">
      <c r="A231" s="5">
        <v>45324</v>
      </c>
      <c r="B231" s="1">
        <v>639.73999000000003</v>
      </c>
      <c r="C231" s="1">
        <v>666</v>
      </c>
      <c r="D231" s="1">
        <v>636.90002400000003</v>
      </c>
      <c r="E231" s="1">
        <v>661.59997599999997</v>
      </c>
      <c r="L231" s="2" cm="1">
        <f t="array" aca="1" ref="L231" ca="1">SUMPRODUCT(INDEX(E:E,ROW()-$R$1+1):E231*$G$3:INDEX(G:G,$R$1+2))</f>
        <v>617.44516507499998</v>
      </c>
      <c r="M231" s="2" cm="1">
        <f t="array" aca="1" ref="M231" ca="1">SUMPRODUCT(INDEX(E:E,ROW()-ROUNDDOWN($R$1/2,0)+1):E231*$I$3:INDEX(I:I,ROUNDDOWN($R$1/2,0)+2))</f>
        <v>632.53107367857149</v>
      </c>
      <c r="N231" s="2">
        <f t="shared" ca="1" si="12"/>
        <v>647.616982282143</v>
      </c>
      <c r="O231" s="2" cm="1">
        <f t="array" aca="1" ref="O231" ca="1">SUMPRODUCT(INDEX(N:N,ROW()-ROUNDDOWN(SQRT($R$1),0)+1):N231*$K$3:INDEX(K:K,ROUNDDOWN(SQRT($R$1),0)+2))</f>
        <v>640.94328440357151</v>
      </c>
      <c r="P231" s="13">
        <f t="shared" ca="1" si="13"/>
        <v>1</v>
      </c>
    </row>
    <row r="232" spans="1:16" ht="15.75" customHeight="1" x14ac:dyDescent="0.15">
      <c r="A232" s="5">
        <v>45327</v>
      </c>
      <c r="B232" s="1">
        <v>682.25</v>
      </c>
      <c r="C232" s="1">
        <v>694.96997099999999</v>
      </c>
      <c r="D232" s="1">
        <v>672.04998799999998</v>
      </c>
      <c r="E232" s="1">
        <v>693.32000700000003</v>
      </c>
      <c r="L232" s="2" cm="1">
        <f t="array" aca="1" ref="L232" ca="1">SUMPRODUCT(INDEX(E:E,ROW()-$R$1+1):E232*$G$3:INDEX(G:G,$R$1+2))</f>
        <v>628.84074965000002</v>
      </c>
      <c r="M232" s="2" cm="1">
        <f t="array" aca="1" ref="M232" ca="1">SUMPRODUCT(INDEX(E:E,ROW()-ROUNDDOWN($R$1/2,0)+1):E232*$I$3:INDEX(I:I,ROUNDDOWN($R$1/2,0)+2))</f>
        <v>649.21786075</v>
      </c>
      <c r="N232" s="2">
        <f t="shared" ca="1" si="12"/>
        <v>669.59497184999998</v>
      </c>
      <c r="O232" s="2" cm="1">
        <f t="array" aca="1" ref="O232" ca="1">SUMPRODUCT(INDEX(N:N,ROW()-ROUNDDOWN(SQRT($R$1),0)+1):N232*$K$3:INDEX(K:K,ROUNDDOWN(SQRT($R$1),0)+2))</f>
        <v>656.51176272142857</v>
      </c>
      <c r="P232" s="13">
        <f t="shared" ca="1" si="13"/>
        <v>1</v>
      </c>
    </row>
    <row r="233" spans="1:16" ht="15.75" customHeight="1" x14ac:dyDescent="0.15">
      <c r="A233" s="5">
        <v>45328</v>
      </c>
      <c r="B233" s="1">
        <v>696.29998799999998</v>
      </c>
      <c r="C233" s="1">
        <v>697.53997800000002</v>
      </c>
      <c r="D233" s="1">
        <v>663</v>
      </c>
      <c r="E233" s="1">
        <v>682.22997999999995</v>
      </c>
      <c r="L233" s="2" cm="1">
        <f t="array" aca="1" ref="L233" ca="1">SUMPRODUCT(INDEX(E:E,ROW()-$R$1+1):E233*$G$3:INDEX(G:G,$R$1+2))</f>
        <v>637.63158059166665</v>
      </c>
      <c r="M233" s="2" cm="1">
        <f t="array" aca="1" ref="M233" ca="1">SUMPRODUCT(INDEX(E:E,ROW()-ROUNDDOWN($R$1/2,0)+1):E233*$I$3:INDEX(I:I,ROUNDDOWN($R$1/2,0)+2))</f>
        <v>660.37678307142858</v>
      </c>
      <c r="N233" s="2">
        <f t="shared" ca="1" si="12"/>
        <v>683.12198555119051</v>
      </c>
      <c r="O233" s="2" cm="1">
        <f t="array" aca="1" ref="O233" ca="1">SUMPRODUCT(INDEX(N:N,ROW()-ROUNDDOWN(SQRT($R$1),0)+1):N233*$K$3:INDEX(K:K,ROUNDDOWN(SQRT($R$1),0)+2))</f>
        <v>672.6954804392858</v>
      </c>
      <c r="P233" s="13">
        <f t="shared" ca="1" si="13"/>
        <v>1</v>
      </c>
    </row>
    <row r="234" spans="1:16" ht="15.75" customHeight="1" x14ac:dyDescent="0.15">
      <c r="A234" s="5">
        <v>45329</v>
      </c>
      <c r="B234" s="1">
        <v>683.19000200000005</v>
      </c>
      <c r="C234" s="1">
        <v>702.20001200000002</v>
      </c>
      <c r="D234" s="1">
        <v>676</v>
      </c>
      <c r="E234" s="1">
        <v>700.98999000000003</v>
      </c>
      <c r="L234" s="2" cm="1">
        <f t="array" aca="1" ref="L234" ca="1">SUMPRODUCT(INDEX(E:E,ROW()-$R$1+1):E234*$G$3:INDEX(G:G,$R$1+2))</f>
        <v>647.78066300833325</v>
      </c>
      <c r="M234" s="2" cm="1">
        <f t="array" aca="1" ref="M234" ca="1">SUMPRODUCT(INDEX(E:E,ROW()-ROUNDDOWN($R$1/2,0)+1):E234*$I$3:INDEX(I:I,ROUNDDOWN($R$1/2,0)+2))</f>
        <v>673.65713710714283</v>
      </c>
      <c r="N234" s="2">
        <f t="shared" ca="1" si="12"/>
        <v>699.53361120595241</v>
      </c>
      <c r="O234" s="2" cm="1">
        <f t="array" aca="1" ref="O234" ca="1">SUMPRODUCT(INDEX(N:N,ROW()-ROUNDDOWN(SQRT($R$1),0)+1):N234*$K$3:INDEX(K:K,ROUNDDOWN(SQRT($R$1),0)+2))</f>
        <v>689.07329609503972</v>
      </c>
      <c r="P234" s="13">
        <f t="shared" ca="1" si="13"/>
        <v>1</v>
      </c>
    </row>
    <row r="235" spans="1:16" ht="15.75" customHeight="1" x14ac:dyDescent="0.15">
      <c r="A235" s="5">
        <v>45330</v>
      </c>
      <c r="B235" s="1">
        <v>700.73999000000003</v>
      </c>
      <c r="C235" s="1">
        <v>707.94000200000005</v>
      </c>
      <c r="D235" s="1">
        <v>694.54998799999998</v>
      </c>
      <c r="E235" s="1">
        <v>696.40997300000004</v>
      </c>
      <c r="L235" s="2" cm="1">
        <f t="array" aca="1" ref="L235" ca="1">SUMPRODUCT(INDEX(E:E,ROW()-$R$1+1):E235*$G$3:INDEX(G:G,$R$1+2))</f>
        <v>656.18674362500008</v>
      </c>
      <c r="M235" s="2" cm="1">
        <f t="array" aca="1" ref="M235" ca="1">SUMPRODUCT(INDEX(E:E,ROW()-ROUNDDOWN($R$1/2,0)+1):E235*$I$3:INDEX(I:I,ROUNDDOWN($R$1/2,0)+2))</f>
        <v>683.0660595357142</v>
      </c>
      <c r="N235" s="2">
        <f t="shared" ca="1" si="12"/>
        <v>709.94537544642833</v>
      </c>
      <c r="O235" s="2" cm="1">
        <f t="array" aca="1" ref="O235" ca="1">SUMPRODUCT(INDEX(N:N,ROW()-ROUNDDOWN(SQRT($R$1),0)+1):N235*$K$3:INDEX(K:K,ROUNDDOWN(SQRT($R$1),0)+2))</f>
        <v>702.00422238373005</v>
      </c>
      <c r="P235" s="13">
        <f t="shared" ca="1" si="13"/>
        <v>1</v>
      </c>
    </row>
    <row r="236" spans="1:16" ht="15.75" customHeight="1" x14ac:dyDescent="0.15">
      <c r="A236" s="5">
        <v>45331</v>
      </c>
      <c r="B236" s="1">
        <v>705.330017</v>
      </c>
      <c r="C236" s="1">
        <v>721.84997599999997</v>
      </c>
      <c r="D236" s="1">
        <v>702.11999500000002</v>
      </c>
      <c r="E236" s="1">
        <v>721.330017</v>
      </c>
      <c r="L236" s="2" cm="1">
        <f t="array" aca="1" ref="L236" ca="1">SUMPRODUCT(INDEX(E:E,ROW()-$R$1+1):E236*$G$3:INDEX(G:G,$R$1+2))</f>
        <v>666.66333002500005</v>
      </c>
      <c r="M236" s="2" cm="1">
        <f t="array" aca="1" ref="M236" ca="1">SUMPRODUCT(INDEX(E:E,ROW()-ROUNDDOWN($R$1/2,0)+1):E236*$I$3:INDEX(I:I,ROUNDDOWN($R$1/2,0)+2))</f>
        <v>696.25249357142866</v>
      </c>
      <c r="N236" s="2">
        <f t="shared" ca="1" si="12"/>
        <v>725.84165711785727</v>
      </c>
      <c r="O236" s="2" cm="1">
        <f t="array" aca="1" ref="O236" ca="1">SUMPRODUCT(INDEX(N:N,ROW()-ROUNDDOWN(SQRT($R$1),0)+1):N236*$K$3:INDEX(K:K,ROUNDDOWN(SQRT($R$1),0)+2))</f>
        <v>716.1582222420634</v>
      </c>
      <c r="P236" s="13">
        <f t="shared" ca="1" si="13"/>
        <v>1</v>
      </c>
    </row>
    <row r="237" spans="1:16" ht="15.75" customHeight="1" x14ac:dyDescent="0.15">
      <c r="A237" s="5">
        <v>45334</v>
      </c>
      <c r="B237" s="1">
        <v>726</v>
      </c>
      <c r="C237" s="1">
        <v>746.10998500000005</v>
      </c>
      <c r="D237" s="1">
        <v>712.5</v>
      </c>
      <c r="E237" s="1">
        <v>722.47997999999995</v>
      </c>
      <c r="L237" s="2" cm="1">
        <f t="array" aca="1" ref="L237" ca="1">SUMPRODUCT(INDEX(E:E,ROW()-$R$1+1):E237*$G$3:INDEX(G:G,$R$1+2))</f>
        <v>676.23016143333325</v>
      </c>
      <c r="M237" s="2" cm="1">
        <f t="array" aca="1" ref="M237" ca="1">SUMPRODUCT(INDEX(E:E,ROW()-ROUNDDOWN($R$1/2,0)+1):E237*$I$3:INDEX(I:I,ROUNDDOWN($R$1/2,0)+2))</f>
        <v>705.93856132142855</v>
      </c>
      <c r="N237" s="2">
        <f t="shared" ca="1" si="12"/>
        <v>735.64696120952385</v>
      </c>
      <c r="O237" s="2" cm="1">
        <f t="array" aca="1" ref="O237" ca="1">SUMPRODUCT(INDEX(N:N,ROW()-ROUNDDOWN(SQRT($R$1),0)+1):N237*$K$3:INDEX(K:K,ROUNDDOWN(SQRT($R$1),0)+2))</f>
        <v>728.09492888511909</v>
      </c>
      <c r="P237" s="13">
        <f t="shared" ca="1" si="13"/>
        <v>1</v>
      </c>
    </row>
    <row r="238" spans="1:16" ht="15.75" customHeight="1" x14ac:dyDescent="0.15">
      <c r="A238" s="5">
        <v>45335</v>
      </c>
      <c r="B238" s="1">
        <v>704</v>
      </c>
      <c r="C238" s="1">
        <v>734.5</v>
      </c>
      <c r="D238" s="1">
        <v>696.20001200000002</v>
      </c>
      <c r="E238" s="1">
        <v>721.28002900000001</v>
      </c>
      <c r="L238" s="2" cm="1">
        <f t="array" aca="1" ref="L238" ca="1">SUMPRODUCT(INDEX(E:E,ROW()-$R$1+1):E238*$G$3:INDEX(G:G,$R$1+2))</f>
        <v>684.59749895000004</v>
      </c>
      <c r="M238" s="2" cm="1">
        <f t="array" aca="1" ref="M238" ca="1">SUMPRODUCT(INDEX(E:E,ROW()-ROUNDDOWN($R$1/2,0)+1):E238*$I$3:INDEX(I:I,ROUNDDOWN($R$1/2,0)+2))</f>
        <v>712.03142846428568</v>
      </c>
      <c r="N238" s="2">
        <f t="shared" ca="1" si="12"/>
        <v>739.46535797857132</v>
      </c>
      <c r="O238" s="2" cm="1">
        <f t="array" aca="1" ref="O238" ca="1">SUMPRODUCT(INDEX(N:N,ROW()-ROUNDDOWN(SQRT($R$1),0)+1):N238*$K$3:INDEX(K:K,ROUNDDOWN(SQRT($R$1),0)+2))</f>
        <v>735.92194224543641</v>
      </c>
      <c r="P238" s="13">
        <f t="shared" ca="1" si="13"/>
        <v>1</v>
      </c>
    </row>
    <row r="239" spans="1:16" ht="15.75" customHeight="1" x14ac:dyDescent="0.15">
      <c r="A239" s="5">
        <v>45336</v>
      </c>
      <c r="B239" s="1">
        <v>732.02002000000005</v>
      </c>
      <c r="C239" s="1">
        <v>742.35998500000005</v>
      </c>
      <c r="D239" s="1">
        <v>719.38000499999998</v>
      </c>
      <c r="E239" s="1">
        <v>739</v>
      </c>
      <c r="L239" s="2" cm="1">
        <f t="array" aca="1" ref="L239" ca="1">SUMPRODUCT(INDEX(E:E,ROW()-$R$1+1):E239*$G$3:INDEX(G:G,$R$1+2))</f>
        <v>694.15858243333344</v>
      </c>
      <c r="M239" s="2" cm="1">
        <f t="array" aca="1" ref="M239" ca="1">SUMPRODUCT(INDEX(E:E,ROW()-ROUNDDOWN($R$1/2,0)+1):E239*$I$3:INDEX(I:I,ROUNDDOWN($R$1/2,0)+2))</f>
        <v>720.42285789285711</v>
      </c>
      <c r="N239" s="2">
        <f t="shared" ca="1" si="12"/>
        <v>746.68713335238078</v>
      </c>
      <c r="O239" s="2" cm="1">
        <f t="array" aca="1" ref="O239" ca="1">SUMPRODUCT(INDEX(N:N,ROW()-ROUNDDOWN(SQRT($R$1),0)+1):N239*$K$3:INDEX(K:K,ROUNDDOWN(SQRT($R$1),0)+2))</f>
        <v>742.43984620396805</v>
      </c>
      <c r="P239" s="13">
        <f t="shared" ca="1" si="13"/>
        <v>1</v>
      </c>
    </row>
    <row r="240" spans="1:16" ht="15.75" customHeight="1" x14ac:dyDescent="0.15">
      <c r="A240" s="5">
        <v>45337</v>
      </c>
      <c r="B240" s="1">
        <v>738.69000200000005</v>
      </c>
      <c r="C240" s="1">
        <v>739.75</v>
      </c>
      <c r="D240" s="1">
        <v>724</v>
      </c>
      <c r="E240" s="1">
        <v>726.580017</v>
      </c>
      <c r="L240" s="2" cm="1">
        <f t="array" aca="1" ref="L240" ca="1">SUMPRODUCT(INDEX(E:E,ROW()-$R$1+1):E240*$G$3:INDEX(G:G,$R$1+2))</f>
        <v>701.1223346666668</v>
      </c>
      <c r="M240" s="2" cm="1">
        <f t="array" aca="1" ref="M240" ca="1">SUMPRODUCT(INDEX(E:E,ROW()-ROUNDDOWN($R$1/2,0)+1):E240*$I$3:INDEX(I:I,ROUNDDOWN($R$1/2,0)+2))</f>
        <v>724.07786325000006</v>
      </c>
      <c r="N240" s="2">
        <f t="shared" ca="1" si="12"/>
        <v>747.03339183333333</v>
      </c>
      <c r="O240" s="2" cm="1">
        <f t="array" aca="1" ref="O240" ca="1">SUMPRODUCT(INDEX(N:N,ROW()-ROUNDDOWN(SQRT($R$1),0)+1):N240*$K$3:INDEX(K:K,ROUNDDOWN(SQRT($R$1),0)+2))</f>
        <v>745.65663336388877</v>
      </c>
      <c r="P240" s="13">
        <f t="shared" ca="1" si="13"/>
        <v>1</v>
      </c>
    </row>
    <row r="241" spans="1:16" ht="15.75" customHeight="1" x14ac:dyDescent="0.15">
      <c r="A241" s="5">
        <v>45338</v>
      </c>
      <c r="B241" s="1">
        <v>741</v>
      </c>
      <c r="C241" s="1">
        <v>744.02002000000005</v>
      </c>
      <c r="D241" s="1">
        <v>725.01000999999997</v>
      </c>
      <c r="E241" s="1">
        <v>726.13000499999998</v>
      </c>
      <c r="L241" s="2" cm="1">
        <f t="array" aca="1" ref="L241" ca="1">SUMPRODUCT(INDEX(E:E,ROW()-$R$1+1):E241*$G$3:INDEX(G:G,$R$1+2))</f>
        <v>707.10975178333342</v>
      </c>
      <c r="M241" s="2" cm="1">
        <f t="array" aca="1" ref="M241" ca="1">SUMPRODUCT(INDEX(E:E,ROW()-ROUNDDOWN($R$1/2,0)+1):E241*$I$3:INDEX(I:I,ROUNDDOWN($R$1/2,0)+2))</f>
        <v>726.03643571428574</v>
      </c>
      <c r="N241" s="2">
        <f t="shared" ca="1" si="12"/>
        <v>744.96311964523807</v>
      </c>
      <c r="O241" s="2" cm="1">
        <f t="array" aca="1" ref="O241" ca="1">SUMPRODUCT(INDEX(N:N,ROW()-ROUNDDOWN(SQRT($R$1),0)+1):N241*$K$3:INDEX(K:K,ROUNDDOWN(SQRT($R$1),0)+2))</f>
        <v>745.94054599246033</v>
      </c>
      <c r="P241" s="13">
        <f t="shared" ca="1" si="13"/>
        <v>1</v>
      </c>
    </row>
    <row r="242" spans="1:16" ht="15.75" customHeight="1" x14ac:dyDescent="0.15">
      <c r="A242" s="5">
        <v>45342</v>
      </c>
      <c r="B242" s="1">
        <v>719.46997099999999</v>
      </c>
      <c r="C242" s="1">
        <v>719.55999799999995</v>
      </c>
      <c r="D242" s="1">
        <v>677.34002699999996</v>
      </c>
      <c r="E242" s="1">
        <v>694.52002000000005</v>
      </c>
      <c r="L242" s="2" cm="1">
        <f t="array" aca="1" ref="L242" ca="1">SUMPRODUCT(INDEX(E:E,ROW()-$R$1+1):E242*$G$3:INDEX(G:G,$R$1+2))</f>
        <v>708.18075405000002</v>
      </c>
      <c r="M242" s="2" cm="1">
        <f t="array" aca="1" ref="M242" ca="1">SUMPRODUCT(INDEX(E:E,ROW()-ROUNDDOWN($R$1/2,0)+1):E242*$I$3:INDEX(I:I,ROUNDDOWN($R$1/2,0)+2))</f>
        <v>719.19465424999999</v>
      </c>
      <c r="N242" s="2">
        <f t="shared" ca="1" si="12"/>
        <v>730.20855444999995</v>
      </c>
      <c r="O242" s="2" cm="1">
        <f t="array" aca="1" ref="O242" ca="1">SUMPRODUCT(INDEX(N:N,ROW()-ROUNDDOWN(SQRT($R$1),0)+1):N242*$K$3:INDEX(K:K,ROUNDDOWN(SQRT($R$1),0)+2))</f>
        <v>737.93088241230157</v>
      </c>
      <c r="P242" s="13">
        <f t="shared" ca="1" si="13"/>
        <v>0</v>
      </c>
    </row>
    <row r="243" spans="1:16" ht="15.75" customHeight="1" x14ac:dyDescent="0.15">
      <c r="A243" s="5">
        <v>45343</v>
      </c>
      <c r="B243" s="1">
        <v>680.05999799999995</v>
      </c>
      <c r="C243" s="1">
        <v>688.88000499999998</v>
      </c>
      <c r="D243" s="1">
        <v>662.47997999999995</v>
      </c>
      <c r="E243" s="1">
        <v>674.71997099999999</v>
      </c>
      <c r="L243" s="2" cm="1">
        <f t="array" aca="1" ref="L243" ca="1">SUMPRODUCT(INDEX(E:E,ROW()-$R$1+1):E243*$G$3:INDEX(G:G,$R$1+2))</f>
        <v>706.19450022499996</v>
      </c>
      <c r="M243" s="2" cm="1">
        <f t="array" aca="1" ref="M243" ca="1">SUMPRODUCT(INDEX(E:E,ROW()-ROUNDDOWN($R$1/2,0)+1):E243*$I$3:INDEX(I:I,ROUNDDOWN($R$1/2,0)+2))</f>
        <v>707.47035885714297</v>
      </c>
      <c r="N243" s="2">
        <f t="shared" ca="1" si="12"/>
        <v>708.74621748928598</v>
      </c>
      <c r="O243" s="2" cm="1">
        <f t="array" aca="1" ref="O243" ca="1">SUMPRODUCT(INDEX(N:N,ROW()-ROUNDDOWN(SQRT($R$1),0)+1):N243*$K$3:INDEX(K:K,ROUNDDOWN(SQRT($R$1),0)+2))</f>
        <v>721.93648016884936</v>
      </c>
      <c r="P243" s="13">
        <f t="shared" ca="1" si="13"/>
        <v>0</v>
      </c>
    </row>
    <row r="244" spans="1:16" ht="15.75" customHeight="1" x14ac:dyDescent="0.15">
      <c r="A244" s="5">
        <v>45344</v>
      </c>
      <c r="B244" s="1">
        <v>750.25</v>
      </c>
      <c r="C244" s="1">
        <v>785.75</v>
      </c>
      <c r="D244" s="1">
        <v>742.20001200000002</v>
      </c>
      <c r="E244" s="1">
        <v>785.38000499999998</v>
      </c>
      <c r="L244" s="2" cm="1">
        <f t="array" aca="1" ref="L244" ca="1">SUMPRODUCT(INDEX(E:E,ROW()-$R$1+1):E244*$G$3:INDEX(G:G,$R$1+2))</f>
        <v>717.64925080833336</v>
      </c>
      <c r="M244" s="2" cm="1">
        <f t="array" aca="1" ref="M244" ca="1">SUMPRODUCT(INDEX(E:E,ROW()-ROUNDDOWN($R$1/2,0)+1):E244*$I$3:INDEX(I:I,ROUNDDOWN($R$1/2,0)+2))</f>
        <v>725.07571646428573</v>
      </c>
      <c r="N244" s="2">
        <f t="shared" ca="1" si="12"/>
        <v>732.5021821202381</v>
      </c>
      <c r="O244" s="2" cm="1">
        <f t="array" aca="1" ref="O244" ca="1">SUMPRODUCT(INDEX(N:N,ROW()-ROUNDDOWN(SQRT($R$1),0)+1):N244*$K$3:INDEX(K:K,ROUNDDOWN(SQRT($R$1),0)+2))</f>
        <v>724.20125596488106</v>
      </c>
      <c r="P244" s="13">
        <f t="shared" ca="1" si="13"/>
        <v>1</v>
      </c>
    </row>
    <row r="245" spans="1:16" ht="15.75" customHeight="1" x14ac:dyDescent="0.15">
      <c r="A245" s="5">
        <v>45345</v>
      </c>
      <c r="B245" s="1">
        <v>807.90002400000003</v>
      </c>
      <c r="C245" s="1">
        <v>823.94000200000005</v>
      </c>
      <c r="D245" s="1">
        <v>775.70001200000002</v>
      </c>
      <c r="E245" s="1">
        <v>788.169983</v>
      </c>
      <c r="L245" s="2" cm="1">
        <f t="array" aca="1" ref="L245" ca="1">SUMPRODUCT(INDEX(E:E,ROW()-$R$1+1):E245*$G$3:INDEX(G:G,$R$1+2))</f>
        <v>728.0351654333333</v>
      </c>
      <c r="M245" s="2" cm="1">
        <f t="array" aca="1" ref="M245" ca="1">SUMPRODUCT(INDEX(E:E,ROW()-ROUNDDOWN($R$1/2,0)+1):E245*$I$3:INDEX(I:I,ROUNDDOWN($R$1/2,0)+2))</f>
        <v>741.13213910714285</v>
      </c>
      <c r="N245" s="2">
        <f t="shared" ca="1" si="12"/>
        <v>754.22911278095239</v>
      </c>
      <c r="O245" s="2" cm="1">
        <f t="array" aca="1" ref="O245" ca="1">SUMPRODUCT(INDEX(N:N,ROW()-ROUNDDOWN(SQRT($R$1),0)+1):N245*$K$3:INDEX(K:K,ROUNDDOWN(SQRT($R$1),0)+2))</f>
        <v>739.40632001210315</v>
      </c>
      <c r="P245" s="13">
        <f t="shared" ca="1" si="13"/>
        <v>1</v>
      </c>
    </row>
    <row r="246" spans="1:16" ht="15.75" customHeight="1" x14ac:dyDescent="0.15">
      <c r="A246" s="5">
        <v>45348</v>
      </c>
      <c r="B246" s="1">
        <v>797</v>
      </c>
      <c r="C246" s="1">
        <v>806.46002199999998</v>
      </c>
      <c r="D246" s="1">
        <v>785.04998799999998</v>
      </c>
      <c r="E246" s="1">
        <v>790.919983</v>
      </c>
      <c r="L246" s="2" cm="1">
        <f t="array" aca="1" ref="L246" ca="1">SUMPRODUCT(INDEX(E:E,ROW()-$R$1+1):E246*$G$3:INDEX(G:G,$R$1+2))</f>
        <v>737.4489970333334</v>
      </c>
      <c r="M246" s="2" cm="1">
        <f t="array" aca="1" ref="M246" ca="1">SUMPRODUCT(INDEX(E:E,ROW()-ROUNDDOWN($R$1/2,0)+1):E246*$I$3:INDEX(I:I,ROUNDDOWN($R$1/2,0)+2))</f>
        <v>755.48713482142853</v>
      </c>
      <c r="N246" s="2">
        <f t="shared" ca="1" si="12"/>
        <v>773.52527260952365</v>
      </c>
      <c r="O246" s="2" cm="1">
        <f t="array" aca="1" ref="O246" ca="1">SUMPRODUCT(INDEX(N:N,ROW()-ROUNDDOWN(SQRT($R$1),0)+1):N246*$K$3:INDEX(K:K,ROUNDDOWN(SQRT($R$1),0)+2))</f>
        <v>760.25603758511897</v>
      </c>
      <c r="P246" s="13">
        <f t="shared" ca="1" si="13"/>
        <v>1</v>
      </c>
    </row>
    <row r="247" spans="1:16" ht="15.75" customHeight="1" x14ac:dyDescent="0.15">
      <c r="A247" s="5">
        <v>45349</v>
      </c>
      <c r="B247" s="1">
        <v>793.80999799999995</v>
      </c>
      <c r="C247" s="1">
        <v>794.79998799999998</v>
      </c>
      <c r="D247" s="1">
        <v>771.61999500000002</v>
      </c>
      <c r="E247" s="1">
        <v>787.01000999999997</v>
      </c>
      <c r="L247" s="2" cm="1">
        <f t="array" aca="1" ref="L247" ca="1">SUMPRODUCT(INDEX(E:E,ROW()-$R$1+1):E247*$G$3:INDEX(G:G,$R$1+2))</f>
        <v>745.29641528333332</v>
      </c>
      <c r="M247" s="2" cm="1">
        <f t="array" aca="1" ref="M247" ca="1">SUMPRODUCT(INDEX(E:E,ROW()-ROUNDDOWN($R$1/2,0)+1):E247*$I$3:INDEX(I:I,ROUNDDOWN($R$1/2,0)+2))</f>
        <v>767.01035217857145</v>
      </c>
      <c r="N247" s="2">
        <f t="shared" ca="1" si="12"/>
        <v>788.72428907380959</v>
      </c>
      <c r="O247" s="2" cm="1">
        <f t="array" aca="1" ref="O247" ca="1">SUMPRODUCT(INDEX(N:N,ROW()-ROUNDDOWN(SQRT($R$1),0)+1):N247*$K$3:INDEX(K:K,ROUNDDOWN(SQRT($R$1),0)+2))</f>
        <v>777.90875420357133</v>
      </c>
      <c r="P247" s="13">
        <f t="shared" ca="1" si="13"/>
        <v>1</v>
      </c>
    </row>
    <row r="248" spans="1:16" ht="15.75" customHeight="1" x14ac:dyDescent="0.15">
      <c r="A248" s="5">
        <v>45350</v>
      </c>
      <c r="B248" s="1">
        <v>776.20001200000002</v>
      </c>
      <c r="C248" s="1">
        <v>789.330017</v>
      </c>
      <c r="D248" s="1">
        <v>771.25</v>
      </c>
      <c r="E248" s="1">
        <v>776.63000499999998</v>
      </c>
      <c r="L248" s="2" cm="1">
        <f t="array" aca="1" ref="L248" ca="1">SUMPRODUCT(INDEX(E:E,ROW()-$R$1+1):E248*$G$3:INDEX(G:G,$R$1+2))</f>
        <v>751.06558288333338</v>
      </c>
      <c r="M248" s="2" cm="1">
        <f t="array" aca="1" ref="M248" ca="1">SUMPRODUCT(INDEX(E:E,ROW()-ROUNDDOWN($R$1/2,0)+1):E248*$I$3:INDEX(I:I,ROUNDDOWN($R$1/2,0)+2))</f>
        <v>773.78035424999996</v>
      </c>
      <c r="N248" s="2">
        <f t="shared" ca="1" si="12"/>
        <v>796.49512561666654</v>
      </c>
      <c r="O248" s="2" cm="1">
        <f t="array" aca="1" ref="O248" ca="1">SUMPRODUCT(INDEX(N:N,ROW()-ROUNDDOWN(SQRT($R$1),0)+1):N248*$K$3:INDEX(K:K,ROUNDDOWN(SQRT($R$1),0)+2))</f>
        <v>790.07653793452369</v>
      </c>
      <c r="P248" s="13">
        <f t="shared" ca="1" si="13"/>
        <v>1</v>
      </c>
    </row>
    <row r="249" spans="1:16" ht="15.75" customHeight="1" x14ac:dyDescent="0.15">
      <c r="A249" s="5">
        <v>45351</v>
      </c>
      <c r="B249" s="1">
        <v>790.94000200000005</v>
      </c>
      <c r="C249" s="1">
        <v>799.90002400000003</v>
      </c>
      <c r="D249" s="1">
        <v>783.5</v>
      </c>
      <c r="E249" s="1">
        <v>791.11999500000002</v>
      </c>
      <c r="L249" s="2" cm="1">
        <f t="array" aca="1" ref="L249" ca="1">SUMPRODUCT(INDEX(E:E,ROW()-$R$1+1):E249*$G$3:INDEX(G:G,$R$1+2))</f>
        <v>757.8593323583334</v>
      </c>
      <c r="M249" s="2" cm="1">
        <f t="array" aca="1" ref="M249" ca="1">SUMPRODUCT(INDEX(E:E,ROW()-ROUNDDOWN($R$1/2,0)+1):E249*$I$3:INDEX(I:I,ROUNDDOWN($R$1/2,0)+2))</f>
        <v>782.36928239285714</v>
      </c>
      <c r="N249" s="2">
        <f t="shared" ca="1" si="12"/>
        <v>806.87923242738088</v>
      </c>
      <c r="O249" s="2" cm="1">
        <f t="array" aca="1" ref="O249" ca="1">SUMPRODUCT(INDEX(N:N,ROW()-ROUNDDOWN(SQRT($R$1),0)+1):N249*$K$3:INDEX(K:K,ROUNDDOWN(SQRT($R$1),0)+2))</f>
        <v>800.39203959821418</v>
      </c>
      <c r="P249" s="13">
        <f t="shared" ca="1" si="13"/>
        <v>1</v>
      </c>
    </row>
    <row r="250" spans="1:16" ht="15.75" customHeight="1" x14ac:dyDescent="0.15">
      <c r="A250" s="5">
        <v>45352</v>
      </c>
      <c r="B250" s="1">
        <v>800</v>
      </c>
      <c r="C250" s="1">
        <v>823</v>
      </c>
      <c r="D250" s="1">
        <v>794.34997599999997</v>
      </c>
      <c r="E250" s="1">
        <v>822.78997800000002</v>
      </c>
      <c r="L250" s="2" cm="1">
        <f t="array" aca="1" ref="L250" ca="1">SUMPRODUCT(INDEX(E:E,ROW()-$R$1+1):E250*$G$3:INDEX(G:G,$R$1+2))</f>
        <v>767.86074633333328</v>
      </c>
      <c r="M250" s="2" cm="1">
        <f t="array" aca="1" ref="M250" ca="1">SUMPRODUCT(INDEX(E:E,ROW()-ROUNDDOWN($R$1/2,0)+1):E250*$I$3:INDEX(I:I,ROUNDDOWN($R$1/2,0)+2))</f>
        <v>795.42570717857143</v>
      </c>
      <c r="N250" s="2">
        <f t="shared" ca="1" si="12"/>
        <v>822.99066802380958</v>
      </c>
      <c r="O250" s="2" cm="1">
        <f t="array" aca="1" ref="O250" ca="1">SUMPRODUCT(INDEX(N:N,ROW()-ROUNDDOWN(SQRT($R$1),0)+1):N250*$K$3:INDEX(K:K,ROUNDDOWN(SQRT($R$1),0)+2))</f>
        <v>813.20426575714282</v>
      </c>
      <c r="P250" s="13">
        <f t="shared" ca="1" si="13"/>
        <v>1</v>
      </c>
    </row>
    <row r="251" spans="1:16" ht="15.75" customHeight="1" x14ac:dyDescent="0.15">
      <c r="A251" s="5">
        <v>45355</v>
      </c>
      <c r="B251" s="1">
        <v>841.29998799999998</v>
      </c>
      <c r="C251" s="1">
        <v>876.95001200000002</v>
      </c>
      <c r="D251" s="1">
        <v>837.19000200000005</v>
      </c>
      <c r="E251" s="1">
        <v>852.36999500000002</v>
      </c>
      <c r="L251" s="2" cm="1">
        <f t="array" aca="1" ref="L251" ca="1">SUMPRODUCT(INDEX(E:E,ROW()-$R$1+1):E251*$G$3:INDEX(G:G,$R$1+2))</f>
        <v>780.50649572499992</v>
      </c>
      <c r="M251" s="2" cm="1">
        <f t="array" aca="1" ref="M251" ca="1">SUMPRODUCT(INDEX(E:E,ROW()-ROUNDDOWN($R$1/2,0)+1):E251*$I$3:INDEX(I:I,ROUNDDOWN($R$1/2,0)+2))</f>
        <v>810.58892167857141</v>
      </c>
      <c r="N251" s="2">
        <f t="shared" ca="1" si="12"/>
        <v>840.6713476321429</v>
      </c>
      <c r="O251" s="2" cm="1">
        <f t="array" aca="1" ref="O251" ca="1">SUMPRODUCT(INDEX(N:N,ROW()-ROUNDDOWN(SQRT($R$1),0)+1):N251*$K$3:INDEX(K:K,ROUNDDOWN(SQRT($R$1),0)+2))</f>
        <v>829.14576856190479</v>
      </c>
      <c r="P251" s="13">
        <f t="shared" ca="1" si="13"/>
        <v>1</v>
      </c>
    </row>
    <row r="252" spans="1:16" ht="15.75" customHeight="1" x14ac:dyDescent="0.15">
      <c r="A252" s="5">
        <v>45356</v>
      </c>
      <c r="B252" s="1">
        <v>852.70001200000002</v>
      </c>
      <c r="C252" s="1">
        <v>860.96997099999999</v>
      </c>
      <c r="D252" s="1">
        <v>834.169983</v>
      </c>
      <c r="E252" s="1">
        <v>859.64001499999995</v>
      </c>
      <c r="L252" s="2" cm="1">
        <f t="array" aca="1" ref="L252" ca="1">SUMPRODUCT(INDEX(E:E,ROW()-$R$1+1):E252*$G$3:INDEX(G:G,$R$1+2))</f>
        <v>792.96899780000001</v>
      </c>
      <c r="M252" s="2" cm="1">
        <f t="array" aca="1" ref="M252" ca="1">SUMPRODUCT(INDEX(E:E,ROW()-ROUNDDOWN($R$1/2,0)+1):E252*$I$3:INDEX(I:I,ROUNDDOWN($R$1/2,0)+2))</f>
        <v>825.17714153571433</v>
      </c>
      <c r="N252" s="2">
        <f t="shared" ca="1" si="12"/>
        <v>857.38528527142864</v>
      </c>
      <c r="O252" s="2" cm="1">
        <f t="array" aca="1" ref="O252" ca="1">SUMPRODUCT(INDEX(N:N,ROW()-ROUNDDOWN(SQRT($R$1),0)+1):N252*$K$3:INDEX(K:K,ROUNDDOWN(SQRT($R$1),0)+2))</f>
        <v>846.08153651706357</v>
      </c>
      <c r="P252" s="13">
        <f t="shared" ca="1" si="13"/>
        <v>1</v>
      </c>
    </row>
    <row r="253" spans="1:16" ht="15.75" customHeight="1" x14ac:dyDescent="0.15">
      <c r="A253" s="5">
        <v>45357</v>
      </c>
      <c r="B253" s="1">
        <v>880.21997099999999</v>
      </c>
      <c r="C253" s="1">
        <v>897.23999000000003</v>
      </c>
      <c r="D253" s="1">
        <v>870.29998799999998</v>
      </c>
      <c r="E253" s="1">
        <v>887</v>
      </c>
      <c r="L253" s="2" cm="1">
        <f t="array" aca="1" ref="L253" ca="1">SUMPRODUCT(INDEX(E:E,ROW()-$R$1+1):E253*$G$3:INDEX(G:G,$R$1+2))</f>
        <v>807.70849770833343</v>
      </c>
      <c r="M253" s="2" cm="1">
        <f t="array" aca="1" ref="M253" ca="1">SUMPRODUCT(INDEX(E:E,ROW()-ROUNDDOWN($R$1/2,0)+1):E253*$I$3:INDEX(I:I,ROUNDDOWN($R$1/2,0)+2))</f>
        <v>844.05285649999996</v>
      </c>
      <c r="N253" s="2">
        <f t="shared" ca="1" si="12"/>
        <v>880.3972152916665</v>
      </c>
      <c r="O253" s="2" cm="1">
        <f t="array" aca="1" ref="O253" ca="1">SUMPRODUCT(INDEX(N:N,ROW()-ROUNDDOWN(SQRT($R$1),0)+1):N253*$K$3:INDEX(K:K,ROUNDDOWN(SQRT($R$1),0)+2))</f>
        <v>866.10559400833324</v>
      </c>
      <c r="P253" s="13">
        <f t="shared" ca="1" si="13"/>
        <v>1</v>
      </c>
    </row>
  </sheetData>
  <mergeCells count="3">
    <mergeCell ref="F1:G1"/>
    <mergeCell ref="H1:I1"/>
    <mergeCell ref="J1:K1"/>
  </mergeCells>
  <hyperlinks>
    <hyperlink ref="U1" r:id="rId1" display="Full List of Templates" xr:uid="{F754F1D1-6938-4249-8AFA-8BA7551E99C3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dcterms:created xsi:type="dcterms:W3CDTF">2023-01-26T12:28:16Z</dcterms:created>
  <dcterms:modified xsi:type="dcterms:W3CDTF">2024-05-07T19:09:12Z</dcterms:modified>
</cp:coreProperties>
</file>